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B2F3A771-CF93-4819-88B0-0C9515BFB808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IGLU Easyscreen" sheetId="8" r:id="rId1"/>
    <sheet name="Window Width Calculator" sheetId="11" r:id="rId2"/>
    <sheet name="Checklist" sheetId="7" r:id="rId3"/>
    <sheet name="Validation lists" sheetId="6" state="hidden" r:id="rId4"/>
  </sheets>
  <definedNames>
    <definedName name="ManBay">'Validation lists'!$AZ$2:$AZ$10</definedName>
    <definedName name="ManHand">'Validation lists'!$L$11:$L$15</definedName>
    <definedName name="PowBay">'Validation lists'!$BA$2:$BA$9</definedName>
    <definedName name="PowHand">'Validation lists'!$L$22</definedName>
    <definedName name="_xlnm.Print_Area" localSheetId="0">'IGLU Easyscreen'!$A$1:$L$39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1" l="1"/>
  <c r="D6" i="11"/>
  <c r="E12" i="11"/>
  <c r="F18" i="11"/>
  <c r="O12" i="11"/>
  <c r="P18" i="11"/>
</calcChain>
</file>

<file path=xl/sharedStrings.xml><?xml version="1.0" encoding="utf-8"?>
<sst xmlns="http://schemas.openxmlformats.org/spreadsheetml/2006/main" count="535" uniqueCount="398">
  <si>
    <t>Date:</t>
  </si>
  <si>
    <t>Control Side</t>
  </si>
  <si>
    <t>Handle Type</t>
  </si>
  <si>
    <t>Restricted Opening</t>
  </si>
  <si>
    <t>STANDARD COLOURS</t>
  </si>
  <si>
    <t>SECONDARY COLOURS</t>
  </si>
  <si>
    <t>Aluminium</t>
  </si>
  <si>
    <t>Reveal Type</t>
  </si>
  <si>
    <t>Meranti</t>
  </si>
  <si>
    <t>N/A</t>
  </si>
  <si>
    <t>Grey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</si>
  <si>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</si>
  <si>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</si>
  <si>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</si>
  <si>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</si>
  <si>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</si>
  <si>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</si>
  <si>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</si>
  <si>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</si>
  <si>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</si>
  <si>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</si>
  <si>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</si>
  <si>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</si>
  <si>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>Dark Grey</t>
  </si>
  <si>
    <t xml:space="preserve">French Grey </t>
  </si>
  <si>
    <t>Reveal Position</t>
  </si>
  <si>
    <t>Markings</t>
  </si>
  <si>
    <t>QUOTE</t>
  </si>
  <si>
    <t>ORDER</t>
  </si>
  <si>
    <t>Easyscreen</t>
  </si>
  <si>
    <t>SL2</t>
  </si>
  <si>
    <t>NO OF BAYS</t>
  </si>
  <si>
    <t>Mercury Silver Gloss GW003K</t>
  </si>
  <si>
    <t>CLIP AND HANDLE COLOUR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</si>
  <si>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</si>
  <si>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</si>
  <si>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</si>
  <si>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</si>
  <si>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</si>
  <si>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</si>
  <si>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</si>
  <si>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</si>
  <si>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</si>
  <si>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</si>
  <si>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</si>
  <si>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</si>
  <si>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</si>
  <si>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</si>
  <si>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</si>
  <si>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</si>
  <si>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</si>
  <si>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</si>
  <si>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</si>
  <si>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</si>
  <si>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</si>
  <si>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</si>
  <si>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</si>
  <si>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</si>
  <si>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</si>
  <si>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</si>
  <si>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</si>
  <si>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</si>
  <si>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</si>
  <si>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</si>
  <si>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</si>
  <si>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</si>
  <si>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</si>
  <si>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</si>
  <si>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</si>
  <si>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</si>
  <si>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</si>
  <si>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</si>
  <si>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</si>
  <si>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</si>
  <si>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</si>
  <si>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</si>
  <si>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</si>
  <si>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</si>
  <si>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</si>
  <si>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</si>
  <si>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</si>
  <si>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</si>
  <si>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</si>
  <si>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</si>
  <si>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</si>
  <si>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</si>
  <si>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</si>
  <si>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</si>
  <si>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</si>
  <si>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</si>
  <si>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</si>
  <si>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</si>
  <si>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</si>
  <si>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</si>
  <si>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</si>
  <si>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</si>
  <si>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</si>
  <si>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</si>
  <si>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</si>
  <si>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</si>
  <si>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</si>
  <si>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</si>
  <si>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</si>
  <si>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</si>
  <si>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</si>
  <si>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</si>
  <si>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</si>
  <si>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</si>
  <si>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</si>
  <si>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</si>
  <si>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</si>
  <si>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</si>
  <si>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</si>
  <si>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</si>
  <si>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</si>
  <si>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</si>
  <si>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</si>
  <si>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</si>
  <si>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</si>
  <si>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</si>
  <si>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</si>
  <si>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</si>
  <si>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</si>
  <si>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</si>
  <si>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</si>
  <si>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</si>
  <si>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</si>
  <si>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</si>
  <si>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</si>
  <si>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</si>
  <si>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</si>
  <si>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</si>
  <si>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</si>
  <si>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</si>
  <si>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</si>
  <si>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</si>
  <si>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</si>
  <si>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</si>
  <si>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</si>
  <si>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</si>
  <si>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</si>
  <si>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</si>
  <si>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</si>
  <si>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</si>
  <si>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</si>
  <si>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</si>
  <si>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</si>
  <si>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</si>
  <si>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</si>
  <si>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</si>
  <si>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</si>
  <si>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</si>
  <si>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</si>
  <si>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</si>
  <si>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</si>
  <si>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</si>
  <si>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</si>
  <si>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</si>
  <si>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</si>
  <si>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Frame Size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</si>
  <si>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</si>
  <si>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</si>
  <si>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</si>
  <si>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</si>
  <si>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</si>
  <si>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</si>
  <si>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</si>
  <si>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</si>
  <si>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</si>
  <si>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</si>
  <si>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</si>
  <si>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</si>
  <si>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</si>
  <si>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</si>
  <si>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</si>
  <si>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</si>
  <si>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</si>
  <si>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</si>
  <si>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</si>
  <si>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</si>
  <si>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</si>
  <si>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</si>
  <si>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</si>
  <si>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</si>
  <si>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Type</t>
  </si>
  <si>
    <t>Length</t>
  </si>
  <si>
    <t>Colour</t>
  </si>
  <si>
    <t>Height</t>
  </si>
  <si>
    <t>10 mm Gap</t>
  </si>
  <si>
    <t># Bays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</si>
  <si>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</si>
  <si>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</si>
  <si>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</si>
  <si>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</si>
  <si>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</si>
  <si>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</si>
  <si>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</si>
  <si>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</si>
  <si>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</si>
  <si>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</si>
  <si>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</si>
  <si>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</si>
  <si>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</si>
  <si>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</si>
  <si>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</si>
  <si>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</si>
  <si>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</si>
  <si>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</si>
  <si>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</si>
  <si>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</si>
  <si>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</si>
  <si>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</si>
  <si>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</si>
  <si>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</si>
  <si>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</si>
  <si>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</si>
  <si>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</si>
  <si>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</si>
  <si>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</si>
  <si>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</si>
  <si>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</si>
  <si>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</si>
  <si>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</si>
  <si>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</si>
  <si>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Flashing</t>
  </si>
  <si>
    <t>SILL TYPE</t>
  </si>
  <si>
    <t>Standard Sill</t>
  </si>
  <si>
    <t>FLASHING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</si>
  <si>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</si>
  <si>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</si>
  <si>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</si>
  <si>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</si>
  <si>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</si>
  <si>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</si>
  <si>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</si>
  <si>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</si>
  <si>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</si>
  <si>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</si>
  <si>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</si>
  <si>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</si>
  <si>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</si>
  <si>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</si>
  <si>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</si>
  <si>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</si>
  <si>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</si>
  <si>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</si>
  <si>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</si>
  <si>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</si>
  <si>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</si>
  <si>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</si>
  <si>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</si>
  <si>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</si>
  <si>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</si>
  <si>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</si>
  <si>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</si>
  <si>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</si>
  <si>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</si>
  <si>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</si>
  <si>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</si>
  <si>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</si>
  <si>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</si>
  <si>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</si>
  <si>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</si>
  <si>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</si>
  <si>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</si>
  <si>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</si>
  <si>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</si>
  <si>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</si>
  <si>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</si>
  <si>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</si>
  <si>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</si>
  <si>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</si>
  <si>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</si>
  <si>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</si>
  <si>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</si>
  <si>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</si>
  <si>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</si>
  <si>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</si>
  <si>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</si>
  <si>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</si>
  <si>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</si>
  <si>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</si>
  <si>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</si>
  <si>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</si>
  <si>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</si>
  <si>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</si>
  <si>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</si>
  <si>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</si>
  <si>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</si>
  <si>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</si>
  <si>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</si>
  <si>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</si>
  <si>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</si>
  <si>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</si>
  <si>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</si>
  <si>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</si>
  <si>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</si>
  <si>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>Bay 1</t>
  </si>
  <si>
    <t>Bay 2</t>
  </si>
  <si>
    <t>Bay 3</t>
  </si>
  <si>
    <t>Bay 4</t>
  </si>
  <si>
    <t>Bay 5</t>
  </si>
  <si>
    <t>Bay 6</t>
  </si>
  <si>
    <t>300mm IGLU Blade</t>
  </si>
  <si>
    <t>500mm IGLU Blade</t>
  </si>
  <si>
    <t>800mm IGLU Blade</t>
  </si>
  <si>
    <t>1,127mm IGLU Blade</t>
  </si>
  <si>
    <t>18mm Double Glazed Fixed Lite</t>
  </si>
  <si>
    <t>5mm Single Glazed Fixed Lite</t>
  </si>
  <si>
    <t>6mm Single Glazed Fixed Lite</t>
  </si>
  <si>
    <t>20mm Double Glazed Fixed Lite</t>
  </si>
  <si>
    <t>24mm Double Glazed Fixed Lite</t>
  </si>
  <si>
    <t>Security bars</t>
  </si>
  <si>
    <t>Keylock + Security Bars</t>
  </si>
  <si>
    <t>72mm</t>
  </si>
  <si>
    <t>Bays</t>
  </si>
  <si>
    <t>1 Bay Easyscreen Calculator</t>
  </si>
  <si>
    <t>2 Bay Easyscreen Calculator</t>
  </si>
  <si>
    <t>3 Bay Easyscreen Calculator</t>
  </si>
  <si>
    <t>4 Bay Easyscreen Calculator</t>
  </si>
  <si>
    <t>5 Bay Easyscreen Calculator</t>
  </si>
  <si>
    <t>6 Bay Easyscreen Calculator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</si>
  <si>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Quote and Order Form</t>
    </r>
  </si>
  <si>
    <t>IGLU Daylight Width</t>
  </si>
  <si>
    <t>Manual Bay Type</t>
  </si>
  <si>
    <t>Powerlouvre Bay Type</t>
  </si>
  <si>
    <t>Fixed Lite Bay Daylight Width (mm)</t>
  </si>
  <si>
    <t>IGLU Louvre Bay Daylight Width (mm)</t>
  </si>
  <si>
    <t>TOTAL WIDTH (mm)</t>
  </si>
  <si>
    <t>VARIABLE Refer to Drawing</t>
  </si>
  <si>
    <t>Handle Side</t>
  </si>
  <si>
    <t>Standard Handle</t>
  </si>
  <si>
    <t>Low Profile Handle</t>
  </si>
  <si>
    <t>Ring Pull Handle</t>
  </si>
  <si>
    <t>Left Hand</t>
  </si>
  <si>
    <t>Right Hand</t>
  </si>
  <si>
    <t>To Mullions</t>
  </si>
  <si>
    <t>Powerlouvre Handle</t>
  </si>
  <si>
    <t>To Jambs (2-Bay Only)</t>
  </si>
  <si>
    <t>Frame Height</t>
  </si>
  <si>
    <t>376mm (2-Blade)</t>
  </si>
  <si>
    <t>516mm (3-Blade)</t>
  </si>
  <si>
    <t>656mm (4-Blade)</t>
  </si>
  <si>
    <t>796mm (5-Blade)</t>
  </si>
  <si>
    <t>936mm (6-Blade)</t>
  </si>
  <si>
    <t>1,216mm (8-Blade)</t>
  </si>
  <si>
    <t>1,076mm (7-Blade)</t>
  </si>
  <si>
    <t>1,356mm (9-Blade)</t>
  </si>
  <si>
    <t>1,496mm (10-Blade)</t>
  </si>
  <si>
    <t>1,636mm (11-Blade)</t>
  </si>
  <si>
    <t>1,776mm (12-Blade)</t>
  </si>
  <si>
    <t>1,916mm (13-Blade)</t>
  </si>
  <si>
    <t>2,056mm (14-Blade)</t>
  </si>
  <si>
    <t>2,196mm (15-Blade)</t>
  </si>
  <si>
    <t>2,336mm (16-Blade)</t>
  </si>
  <si>
    <t>2,476mm (17-Blade)</t>
  </si>
  <si>
    <t>2,616mm (18-Blade)</t>
  </si>
  <si>
    <t>2,756mm (19-Blade)</t>
  </si>
  <si>
    <t>2,896mm (20-Blade)</t>
  </si>
  <si>
    <t>3,036mm (21-Blade)</t>
  </si>
  <si>
    <t>Width (mm)</t>
  </si>
  <si>
    <t>Water (Pa)</t>
  </si>
  <si>
    <t>SLS (Pa)</t>
  </si>
  <si>
    <t>ULS (Pa)</t>
  </si>
  <si>
    <t>Corner Plugs</t>
  </si>
  <si>
    <t>✔</t>
  </si>
  <si>
    <t>Wind and Water Pressures</t>
  </si>
  <si>
    <t>NB: Only 1 selection per column</t>
  </si>
  <si>
    <t xml:space="preserve">NOTE: Use Window Width Calculator on 2nd Tab to determine possible window sizes for standard IGLU bay widths and custom fixed lite widths.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</si>
  <si>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</si>
  <si>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</si>
  <si>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</si>
  <si>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</si>
  <si>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</si>
  <si>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</si>
  <si>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</si>
  <si>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</si>
  <si>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</si>
  <si>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</si>
  <si>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</si>
  <si>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</si>
  <si>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</si>
  <si>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</si>
  <si>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</si>
  <si>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</si>
  <si>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</si>
  <si>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</si>
  <si>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</si>
  <si>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</si>
  <si>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</si>
  <si>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</si>
  <si>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</si>
  <si>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</si>
  <si>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</si>
  <si>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</si>
  <si>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Email:  orders@breezway.com.au</t>
  </si>
  <si>
    <t>Handle Colour</t>
  </si>
  <si>
    <t>Version: Aus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</si>
</sst>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2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Segoe UI Emoji"/>
      <family val="2"/>
    </font>
    <font>
      <b/>
      <sz val="20"/>
      <color rgb="FF00B050"/>
      <name val="Arial"/>
      <family val="2"/>
    </font>
    <font>
      <b/>
      <sz val="16"/>
      <color rgb="FF00B050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10" fillId="4" borderId="0" applyNumberFormat="0" applyBorder="0" applyAlignment="0" applyProtection="0"/>
    <xf numFmtId="0" fontId="1" fillId="0" borderId="0"/>
  </cellStyleXfs>
  <cellXfs count="241">
    <xf numFmtId="0" fontId="0" fillId="0" borderId="0" xfId="0"/>
    <xf numFmtId="0" fontId="4" fillId="0" borderId="0" xfId="1"/>
    <xf numFmtId="0" fontId="3" fillId="0" borderId="0" xfId="1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/>
    <xf numFmtId="0" fontId="3" fillId="0" borderId="0" xfId="0" applyFont="1"/>
    <xf numFmtId="0" fontId="3" fillId="0" borderId="0" xfId="2"/>
    <xf numFmtId="0" fontId="3" fillId="2" borderId="0" xfId="2" applyFill="1"/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0" xfId="2" applyAlignment="1">
      <alignment horizontal="left" wrapText="1"/>
    </xf>
    <xf numFmtId="0" fontId="8" fillId="0" borderId="0" xfId="0" applyFont="1"/>
    <xf numFmtId="0" fontId="3" fillId="3" borderId="0" xfId="2" applyFill="1" applyAlignment="1">
      <alignment horizontal="left"/>
    </xf>
    <xf numFmtId="0" fontId="3" fillId="0" borderId="0" xfId="3" applyFont="1" applyAlignment="1">
      <alignment wrapText="1"/>
    </xf>
    <xf numFmtId="0" fontId="3" fillId="0" borderId="15" xfId="4" applyFont="1" applyFill="1" applyBorder="1" applyAlignment="1">
      <alignment wrapText="1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0" xfId="0" applyFont="1"/>
    <xf numFmtId="0" fontId="7" fillId="0" borderId="19" xfId="0" applyFont="1" applyBorder="1"/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5" xfId="0" applyFont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Continuous"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0" fontId="14" fillId="5" borderId="7" xfId="0" applyFont="1" applyFill="1" applyBorder="1"/>
    <xf numFmtId="0" fontId="16" fillId="5" borderId="7" xfId="0" applyFont="1" applyFill="1" applyBorder="1"/>
    <xf numFmtId="0" fontId="16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0" fillId="2" borderId="0" xfId="0" applyFont="1" applyFill="1" applyAlignment="1">
      <alignment horizontal="center"/>
    </xf>
    <xf numFmtId="0" fontId="5" fillId="0" borderId="18" xfId="0" applyFont="1" applyBorder="1"/>
    <xf numFmtId="0" fontId="5" fillId="0" borderId="0" xfId="0" applyFont="1"/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>
      <alignment horizontal="left" indent="1"/>
    </xf>
    <xf numFmtId="0" fontId="14" fillId="5" borderId="0" xfId="0" applyFont="1" applyFill="1"/>
    <xf numFmtId="0" fontId="17" fillId="5" borderId="0" xfId="0" applyFont="1" applyFill="1"/>
    <xf numFmtId="0" fontId="21" fillId="5" borderId="0" xfId="0" applyFont="1" applyFill="1"/>
    <xf numFmtId="0" fontId="17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22" fillId="0" borderId="0" xfId="0" applyFont="1"/>
    <xf numFmtId="0" fontId="22" fillId="2" borderId="0" xfId="0" applyFont="1" applyFill="1"/>
    <xf numFmtId="49" fontId="7" fillId="6" borderId="9" xfId="0" applyNumberFormat="1" applyFont="1" applyFill="1" applyBorder="1" applyAlignment="1">
      <alignment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6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14" fillId="5" borderId="23" xfId="0" applyFont="1" applyFill="1" applyBorder="1"/>
    <xf numFmtId="0" fontId="14" fillId="5" borderId="24" xfId="0" applyFont="1" applyFill="1" applyBorder="1"/>
    <xf numFmtId="0" fontId="14" fillId="5" borderId="25" xfId="0" applyFont="1" applyFill="1" applyBorder="1"/>
    <xf numFmtId="0" fontId="14" fillId="5" borderId="26" xfId="0" applyFont="1" applyFill="1" applyBorder="1"/>
    <xf numFmtId="0" fontId="17" fillId="5" borderId="27" xfId="0" applyFont="1" applyFill="1" applyBorder="1" applyAlignment="1">
      <alignment horizontal="right"/>
    </xf>
    <xf numFmtId="0" fontId="14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14" fillId="5" borderId="28" xfId="0" applyFont="1" applyFill="1" applyBorder="1"/>
    <xf numFmtId="0" fontId="18" fillId="5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7" borderId="38" xfId="0" applyFont="1" applyFill="1" applyBorder="1" applyAlignment="1" applyProtection="1">
      <alignment vertical="center" wrapText="1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3" borderId="44" xfId="0" applyFont="1" applyFill="1" applyBorder="1"/>
    <xf numFmtId="0" fontId="23" fillId="8" borderId="15" xfId="4" applyFont="1" applyFill="1" applyBorder="1" applyAlignment="1">
      <alignment horizontal="left" vertical="center"/>
    </xf>
    <xf numFmtId="0" fontId="23" fillId="9" borderId="15" xfId="4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wrapText="1"/>
    </xf>
    <xf numFmtId="0" fontId="4" fillId="8" borderId="15" xfId="1" applyFill="1" applyBorder="1"/>
    <xf numFmtId="0" fontId="4" fillId="9" borderId="15" xfId="1" applyFill="1" applyBorder="1"/>
    <xf numFmtId="0" fontId="4" fillId="9" borderId="45" xfId="1" applyFill="1" applyBorder="1"/>
    <xf numFmtId="0" fontId="4" fillId="8" borderId="45" xfId="1" applyFill="1" applyBorder="1"/>
    <xf numFmtId="0" fontId="3" fillId="3" borderId="44" xfId="2" applyFill="1" applyBorder="1" applyAlignment="1">
      <alignment horizontal="left"/>
    </xf>
    <xf numFmtId="0" fontId="4" fillId="3" borderId="15" xfId="1" applyFill="1" applyBorder="1"/>
    <xf numFmtId="0" fontId="3" fillId="3" borderId="15" xfId="2" applyFill="1" applyBorder="1" applyAlignment="1">
      <alignment horizontal="left"/>
    </xf>
    <xf numFmtId="0" fontId="11" fillId="3" borderId="15" xfId="0" applyFont="1" applyFill="1" applyBorder="1"/>
    <xf numFmtId="0" fontId="11" fillId="8" borderId="46" xfId="0" applyFont="1" applyFill="1" applyBorder="1"/>
    <xf numFmtId="0" fontId="24" fillId="5" borderId="0" xfId="5" applyFont="1" applyFill="1" applyAlignment="1">
      <alignment horizontal="center"/>
    </xf>
    <xf numFmtId="0" fontId="24" fillId="5" borderId="0" xfId="5" applyFont="1" applyFill="1"/>
    <xf numFmtId="0" fontId="24" fillId="5" borderId="19" xfId="5" applyFont="1" applyFill="1" applyBorder="1"/>
    <xf numFmtId="0" fontId="24" fillId="5" borderId="7" xfId="5" applyFont="1" applyFill="1" applyBorder="1"/>
    <xf numFmtId="0" fontId="1" fillId="10" borderId="0" xfId="5" applyFill="1"/>
    <xf numFmtId="0" fontId="12" fillId="0" borderId="36" xfId="0" applyFont="1" applyBorder="1" applyAlignment="1" applyProtection="1">
      <alignment horizontal="center" vertical="center" wrapText="1"/>
      <protection locked="0"/>
    </xf>
    <xf numFmtId="0" fontId="27" fillId="5" borderId="18" xfId="5" applyFont="1" applyFill="1" applyBorder="1" applyAlignment="1">
      <alignment vertical="center"/>
    </xf>
    <xf numFmtId="0" fontId="27" fillId="5" borderId="0" xfId="5" applyFont="1" applyFill="1" applyAlignment="1">
      <alignment horizontal="center" vertical="center"/>
    </xf>
    <xf numFmtId="0" fontId="27" fillId="5" borderId="7" xfId="5" applyFont="1" applyFill="1" applyBorder="1" applyAlignment="1">
      <alignment vertical="center" wrapText="1"/>
    </xf>
    <xf numFmtId="0" fontId="27" fillId="5" borderId="18" xfId="5" applyFont="1" applyFill="1" applyBorder="1" applyAlignment="1">
      <alignment horizontal="left" vertical="center"/>
    </xf>
    <xf numFmtId="0" fontId="28" fillId="0" borderId="14" xfId="5" applyFont="1" applyBorder="1" applyAlignment="1">
      <alignment horizontal="center" vertical="center"/>
    </xf>
    <xf numFmtId="0" fontId="7" fillId="6" borderId="3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49" fontId="7" fillId="6" borderId="60" xfId="0" applyNumberFormat="1" applyFont="1" applyFill="1" applyBorder="1" applyAlignment="1">
      <alignment vertical="center"/>
    </xf>
    <xf numFmtId="0" fontId="16" fillId="5" borderId="66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 applyProtection="1">
      <alignment horizontal="center" vertical="center" wrapText="1"/>
      <protection locked="0"/>
    </xf>
    <xf numFmtId="0" fontId="16" fillId="5" borderId="72" xfId="0" applyFont="1" applyFill="1" applyBorder="1" applyAlignment="1">
      <alignment horizontal="center" vertical="center"/>
    </xf>
    <xf numFmtId="0" fontId="12" fillId="6" borderId="79" xfId="0" applyFont="1" applyFill="1" applyBorder="1" applyAlignment="1" applyProtection="1">
      <alignment horizontal="center" vertical="center" wrapText="1"/>
      <protection locked="0"/>
    </xf>
    <xf numFmtId="0" fontId="12" fillId="6" borderId="8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48" xfId="5" applyBorder="1" applyAlignment="1" applyProtection="1">
      <alignment horizontal="center" vertical="center"/>
      <protection locked="0"/>
    </xf>
    <xf numFmtId="0" fontId="1" fillId="7" borderId="49" xfId="5" applyFill="1" applyBorder="1" applyAlignment="1" applyProtection="1">
      <alignment horizontal="center" vertical="center"/>
      <protection locked="0"/>
    </xf>
    <xf numFmtId="0" fontId="1" fillId="0" borderId="50" xfId="5" applyBorder="1" applyAlignment="1" applyProtection="1">
      <alignment horizontal="center" vertical="center"/>
      <protection locked="0"/>
    </xf>
    <xf numFmtId="0" fontId="1" fillId="0" borderId="53" xfId="5" applyBorder="1" applyAlignment="1" applyProtection="1">
      <alignment horizontal="center" vertical="center"/>
      <protection locked="0"/>
    </xf>
    <xf numFmtId="0" fontId="1" fillId="0" borderId="51" xfId="5" applyBorder="1" applyAlignment="1" applyProtection="1">
      <alignment horizontal="center" vertical="center"/>
      <protection locked="0"/>
    </xf>
    <xf numFmtId="0" fontId="1" fillId="7" borderId="52" xfId="5" applyFill="1" applyBorder="1" applyAlignment="1" applyProtection="1">
      <alignment horizontal="center" vertical="center"/>
      <protection locked="0"/>
    </xf>
    <xf numFmtId="0" fontId="1" fillId="7" borderId="54" xfId="5" applyFill="1" applyBorder="1" applyAlignment="1" applyProtection="1">
      <alignment horizontal="center" vertical="center"/>
      <protection locked="0"/>
    </xf>
    <xf numFmtId="0" fontId="1" fillId="7" borderId="47" xfId="5" applyFill="1" applyBorder="1" applyAlignment="1" applyProtection="1">
      <alignment horizontal="center" vertical="center"/>
      <protection locked="0"/>
    </xf>
    <xf numFmtId="0" fontId="24" fillId="5" borderId="6" xfId="5" applyFont="1" applyFill="1" applyBorder="1" applyAlignment="1">
      <alignment vertical="center"/>
    </xf>
    <xf numFmtId="0" fontId="32" fillId="0" borderId="0" xfId="0" applyFont="1"/>
    <xf numFmtId="0" fontId="12" fillId="6" borderId="35" xfId="0" applyFont="1" applyFill="1" applyBorder="1" applyAlignment="1" applyProtection="1">
      <alignment vertical="center" wrapText="1"/>
      <protection locked="0"/>
    </xf>
    <xf numFmtId="0" fontId="12" fillId="6" borderId="55" xfId="0" applyFont="1" applyFill="1" applyBorder="1" applyAlignment="1" applyProtection="1">
      <alignment vertical="center" wrapText="1"/>
      <protection locked="0"/>
    </xf>
    <xf numFmtId="0" fontId="12" fillId="6" borderId="75" xfId="0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7" fillId="6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5" borderId="81" xfId="0" applyFont="1" applyFill="1" applyBorder="1" applyAlignment="1">
      <alignment horizontal="center" vertical="center"/>
    </xf>
    <xf numFmtId="0" fontId="16" fillId="5" borderId="82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center" vertical="center"/>
    </xf>
    <xf numFmtId="0" fontId="16" fillId="5" borderId="86" xfId="0" applyFont="1" applyFill="1" applyBorder="1" applyAlignment="1">
      <alignment horizontal="center" vertical="center" wrapText="1"/>
    </xf>
    <xf numFmtId="0" fontId="16" fillId="5" borderId="87" xfId="0" applyFont="1" applyFill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15" fontId="12" fillId="6" borderId="4" xfId="0" applyNumberFormat="1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12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16" fillId="5" borderId="81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vertical="center" wrapText="1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49" fontId="7" fillId="6" borderId="10" xfId="0" applyNumberFormat="1" applyFont="1" applyFill="1" applyBorder="1" applyAlignment="1" applyProtection="1">
      <alignment horizontal="center" vertical="center"/>
      <protection locked="0"/>
    </xf>
    <xf numFmtId="49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 applyProtection="1">
      <alignment vertical="center" wrapText="1"/>
      <protection locked="0"/>
    </xf>
    <xf numFmtId="0" fontId="12" fillId="6" borderId="20" xfId="0" applyFont="1" applyFill="1" applyBorder="1" applyAlignment="1" applyProtection="1">
      <alignment vertical="center" wrapText="1"/>
      <protection locked="0"/>
    </xf>
    <xf numFmtId="49" fontId="7" fillId="6" borderId="61" xfId="0" applyNumberFormat="1" applyFont="1" applyFill="1" applyBorder="1" applyAlignment="1" applyProtection="1">
      <alignment horizontal="center" vertical="center"/>
      <protection locked="0"/>
    </xf>
    <xf numFmtId="49" fontId="7" fillId="6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5" borderId="64" xfId="0" applyFont="1" applyFill="1" applyBorder="1" applyAlignment="1" applyProtection="1">
      <alignment horizontal="center" vertical="center"/>
      <protection locked="0"/>
    </xf>
    <xf numFmtId="0" fontId="18" fillId="5" borderId="5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vertical="center" wrapText="1"/>
      <protection locked="0"/>
    </xf>
    <xf numFmtId="0" fontId="16" fillId="5" borderId="69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8" xfId="0" applyFont="1" applyFill="1" applyBorder="1" applyAlignment="1">
      <alignment horizontal="center" vertical="center"/>
    </xf>
    <xf numFmtId="0" fontId="18" fillId="5" borderId="63" xfId="0" applyFont="1" applyFill="1" applyBorder="1" applyAlignment="1" applyProtection="1">
      <alignment horizontal="center" vertical="center"/>
      <protection locked="0"/>
    </xf>
    <xf numFmtId="0" fontId="18" fillId="5" borderId="6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40" xfId="0" applyFont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7" borderId="32" xfId="0" applyFont="1" applyFill="1" applyBorder="1" applyAlignment="1" applyProtection="1">
      <alignment vertical="center" wrapText="1"/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6" fillId="5" borderId="70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 applyProtection="1">
      <alignment horizontal="center" vertical="center"/>
      <protection locked="0"/>
    </xf>
    <xf numFmtId="0" fontId="18" fillId="5" borderId="59" xfId="0" applyFont="1" applyFill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6" fillId="5" borderId="70" xfId="0" applyFont="1" applyFill="1" applyBorder="1" applyAlignment="1" applyProtection="1">
      <alignment horizontal="center" vertical="center"/>
      <protection locked="0"/>
    </xf>
    <xf numFmtId="0" fontId="16" fillId="5" borderId="71" xfId="0" applyFont="1" applyFill="1" applyBorder="1" applyAlignment="1" applyProtection="1">
      <alignment horizontal="center" vertical="center"/>
      <protection locked="0"/>
    </xf>
    <xf numFmtId="0" fontId="16" fillId="5" borderId="7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horizontal="center" vertical="center" wrapText="1"/>
      <protection locked="0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2" fillId="6" borderId="75" xfId="0" applyFont="1" applyFill="1" applyBorder="1" applyAlignment="1" applyProtection="1">
      <alignment horizontal="center" vertical="center" wrapText="1"/>
      <protection locked="0"/>
    </xf>
    <xf numFmtId="0" fontId="16" fillId="5" borderId="69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26" fillId="5" borderId="5" xfId="5" applyFont="1" applyFill="1" applyBorder="1" applyAlignment="1">
      <alignment horizontal="center" vertical="center"/>
    </xf>
    <xf numFmtId="0" fontId="26" fillId="5" borderId="16" xfId="5" applyFont="1" applyFill="1" applyBorder="1" applyAlignment="1">
      <alignment horizontal="center" vertical="center"/>
    </xf>
    <xf numFmtId="0" fontId="26" fillId="5" borderId="17" xfId="5" applyFont="1" applyFill="1" applyBorder="1" applyAlignment="1">
      <alignment horizontal="center" vertical="center"/>
    </xf>
    <xf numFmtId="0" fontId="1" fillId="11" borderId="5" xfId="5" applyFill="1" applyBorder="1" applyAlignment="1">
      <alignment horizontal="left" wrapText="1"/>
    </xf>
    <xf numFmtId="0" fontId="1" fillId="11" borderId="16" xfId="5" applyFill="1" applyBorder="1" applyAlignment="1">
      <alignment horizontal="left" wrapText="1"/>
    </xf>
    <xf numFmtId="0" fontId="1" fillId="11" borderId="17" xfId="5" applyFill="1" applyBorder="1" applyAlignment="1">
      <alignment horizontal="left" wrapText="1"/>
    </xf>
    <xf numFmtId="0" fontId="1" fillId="11" borderId="18" xfId="5" applyFill="1" applyBorder="1" applyAlignment="1">
      <alignment horizontal="left" wrapText="1"/>
    </xf>
    <xf numFmtId="0" fontId="1" fillId="11" borderId="0" xfId="5" applyFill="1" applyAlignment="1">
      <alignment horizontal="left" wrapText="1"/>
    </xf>
    <xf numFmtId="0" fontId="1" fillId="11" borderId="19" xfId="5" applyFill="1" applyBorder="1" applyAlignment="1">
      <alignment horizontal="left" wrapText="1"/>
    </xf>
    <xf numFmtId="0" fontId="1" fillId="11" borderId="6" xfId="5" applyFill="1" applyBorder="1" applyAlignment="1">
      <alignment horizontal="left" wrapText="1"/>
    </xf>
    <xf numFmtId="0" fontId="1" fillId="11" borderId="7" xfId="5" applyFill="1" applyBorder="1" applyAlignment="1">
      <alignment horizontal="left" wrapText="1"/>
    </xf>
    <xf numFmtId="0" fontId="1" fillId="11" borderId="8" xfId="5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Good" xfId="4" builtinId="26"/>
    <cellStyle name="Normal" xfId="0" builtinId="0"/>
    <cellStyle name="Normal 2" xfId="2" xr:uid="{00000000-0005-0000-0000-000005000000}"/>
    <cellStyle name="Normal 3" xfId="5" xr:uid="{DB06C52F-C2BF-4FB9-8A8B-D83B6467B015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3AA"/>
      <color rgb="FFC5ECFB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1321594</xdr:colOff>
      <xdr:row>0</xdr:row>
      <xdr:rowOff>0</xdr:rowOff>
    </xdr:from>
    <xdr:to>
      <xdr:col>3</xdr:col>
      <xdr:colOff>202407</xdr:colOff>
      <xdr:row>4</xdr:row>
      <xdr:rowOff>94423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7" r="30186"/>
        <a:stretch/>
      </xdr:blipFill>
      <xdr:spPr>
        <a:xfrm>
          <a:off x="4464844" y="0"/>
          <a:ext cx="1023938" cy="13326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9</xdr:col>
      <xdr:colOff>1297782</xdr:colOff>
      <xdr:row>1</xdr:row>
      <xdr:rowOff>23813</xdr:rowOff>
    </xdr:from>
    <xdr:to>
      <xdr:col>10</xdr:col>
      <xdr:colOff>1574007</xdr:colOff>
      <xdr:row>4</xdr:row>
      <xdr:rowOff>65505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8215C984-FD32-4169-BCC9-0CB6D65C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061657" y="190501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504825</xdr:colOff>
      <xdr:row>1</xdr:row>
      <xdr:rowOff>212178</xdr:rowOff>
    </xdr:from>
    <xdr:to>
      <xdr:col>23</xdr:col>
      <xdr:colOff>199420</xdr:colOff>
      <xdr:row>17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2D504-F7B6-4D6B-87BB-48B6A49F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49475" y="412203"/>
          <a:ext cx="3352195" cy="5474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4"/>
  <sheetViews>
    <sheetView showGridLines="0" tabSelected="1" zoomScale="80" zoomScaleNormal="80" workbookViewId="0">
      <selection activeCell="L3" sqref="L3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30" x14ac:dyDescent="0.4">
      <c r="A2" s="78"/>
      <c r="B2" s="42"/>
      <c r="C2" s="61"/>
      <c r="D2" s="61"/>
      <c r="E2" s="61" t="s">
        <v>322</v>
      </c>
      <c r="F2" s="61"/>
      <c r="G2" s="61"/>
      <c r="H2" s="66"/>
      <c r="I2" s="66"/>
      <c r="J2" s="64"/>
      <c r="K2" s="65"/>
      <c r="L2" s="79" t="s">
        <v>397</v>
      </c>
    </row>
    <row r="3" spans="1:12" ht="27" thickBot="1" x14ac:dyDescent="0.25">
      <c r="A3" s="80"/>
      <c r="B3" s="47"/>
      <c r="C3" s="47"/>
      <c r="D3" s="43"/>
      <c r="E3" s="44"/>
      <c r="F3" s="44"/>
      <c r="G3" s="44" t="s">
        <v>395</v>
      </c>
      <c r="H3" s="47"/>
      <c r="I3" s="47"/>
      <c r="J3" s="45"/>
      <c r="K3" s="45"/>
      <c r="L3" s="81"/>
    </row>
    <row r="4" spans="1:12" ht="27" thickBot="1" x14ac:dyDescent="0.25">
      <c r="A4" s="80"/>
      <c r="B4" s="46"/>
      <c r="C4" s="46"/>
      <c r="D4" s="47" t="s">
        <v>27</v>
      </c>
      <c r="E4" s="128"/>
      <c r="F4" s="45"/>
      <c r="G4" s="47"/>
      <c r="H4" s="47" t="s">
        <v>28</v>
      </c>
      <c r="I4" s="129"/>
      <c r="J4" s="45"/>
      <c r="K4" s="45"/>
      <c r="L4" s="81"/>
    </row>
    <row r="5" spans="1:12" ht="18.75" thickBot="1" x14ac:dyDescent="0.3">
      <c r="A5" s="82"/>
      <c r="B5" s="48"/>
      <c r="C5" s="48"/>
      <c r="D5" s="48"/>
      <c r="E5" s="62"/>
      <c r="F5" s="63"/>
      <c r="G5" s="49"/>
      <c r="H5" s="50"/>
      <c r="I5" s="50"/>
      <c r="J5" s="51"/>
      <c r="K5" s="51"/>
      <c r="L5" s="83"/>
    </row>
    <row r="6" spans="1:12" ht="21.75" customHeight="1" x14ac:dyDescent="0.2">
      <c r="A6" s="84" t="s">
        <v>0</v>
      </c>
      <c r="B6" s="52"/>
      <c r="C6" s="155"/>
      <c r="D6" s="156"/>
      <c r="E6" s="156"/>
      <c r="F6" s="157"/>
      <c r="G6" s="72" t="s">
        <v>173</v>
      </c>
      <c r="H6" s="144"/>
      <c r="I6" s="170"/>
      <c r="J6" s="72" t="s">
        <v>174</v>
      </c>
      <c r="K6" s="144"/>
      <c r="L6" s="145"/>
    </row>
    <row r="7" spans="1:12" ht="21.75" customHeight="1" x14ac:dyDescent="0.2">
      <c r="A7" s="158" t="s">
        <v>175</v>
      </c>
      <c r="B7" s="159"/>
      <c r="C7" s="160"/>
      <c r="D7" s="161"/>
      <c r="E7" s="161"/>
      <c r="F7" s="162"/>
      <c r="G7" s="73" t="s">
        <v>176</v>
      </c>
      <c r="H7" s="146"/>
      <c r="I7" s="169"/>
      <c r="J7" s="73" t="s">
        <v>177</v>
      </c>
      <c r="K7" s="146"/>
      <c r="L7" s="147"/>
    </row>
    <row r="8" spans="1:12" ht="21.75" customHeight="1" x14ac:dyDescent="0.2">
      <c r="A8" s="163" t="s">
        <v>178</v>
      </c>
      <c r="B8" s="164"/>
      <c r="C8" s="167"/>
      <c r="D8" s="167"/>
      <c r="E8" s="167"/>
      <c r="F8" s="168"/>
      <c r="G8" s="165"/>
      <c r="H8" s="166"/>
      <c r="I8" s="166"/>
      <c r="J8" s="74" t="s">
        <v>179</v>
      </c>
      <c r="K8" s="148"/>
      <c r="L8" s="149"/>
    </row>
    <row r="9" spans="1:12" ht="21.75" customHeight="1" thickBot="1" x14ac:dyDescent="0.25">
      <c r="A9" s="85" t="s">
        <v>180</v>
      </c>
      <c r="B9" s="53"/>
      <c r="C9" s="171"/>
      <c r="D9" s="171"/>
      <c r="E9" s="171"/>
      <c r="F9" s="172"/>
      <c r="G9" s="69" t="s">
        <v>181</v>
      </c>
      <c r="H9" s="179"/>
      <c r="I9" s="180"/>
      <c r="J9" s="118" t="s">
        <v>207</v>
      </c>
      <c r="K9" s="185"/>
      <c r="L9" s="186"/>
    </row>
    <row r="10" spans="1:12" ht="21.75" customHeight="1" thickTop="1" x14ac:dyDescent="0.2">
      <c r="A10" s="86" t="s">
        <v>182</v>
      </c>
      <c r="B10" s="214"/>
      <c r="C10" s="214"/>
      <c r="D10" s="214"/>
      <c r="E10" s="214"/>
      <c r="F10" s="214"/>
      <c r="G10" s="214"/>
      <c r="H10" s="214"/>
      <c r="I10" s="214"/>
      <c r="J10" s="194" t="s">
        <v>363</v>
      </c>
      <c r="K10" s="188" t="s">
        <v>362</v>
      </c>
      <c r="L10" s="206" t="s">
        <v>361</v>
      </c>
    </row>
    <row r="11" spans="1:12" ht="21.75" customHeight="1" thickBot="1" x14ac:dyDescent="0.25">
      <c r="A11" s="116" t="s">
        <v>183</v>
      </c>
      <c r="B11" s="117"/>
      <c r="C11" s="215"/>
      <c r="D11" s="215"/>
      <c r="E11" s="215"/>
      <c r="F11" s="215"/>
      <c r="G11" s="215"/>
      <c r="H11" s="215"/>
      <c r="I11" s="215"/>
      <c r="J11" s="195"/>
      <c r="K11" s="189"/>
      <c r="L11" s="207"/>
    </row>
    <row r="12" spans="1:12" ht="21.75" customHeight="1" thickBot="1" x14ac:dyDescent="0.25">
      <c r="A12" s="216"/>
      <c r="B12" s="217"/>
      <c r="C12" s="217"/>
      <c r="D12" s="217"/>
      <c r="E12" s="217"/>
      <c r="F12" s="217"/>
      <c r="G12" s="217"/>
      <c r="H12" s="217"/>
      <c r="I12" s="217"/>
      <c r="J12" s="208"/>
      <c r="K12" s="210"/>
      <c r="L12" s="212"/>
    </row>
    <row r="13" spans="1:12" ht="39" customHeight="1" thickTop="1" thickBot="1" x14ac:dyDescent="0.25">
      <c r="A13" s="218" t="s">
        <v>368</v>
      </c>
      <c r="B13" s="219"/>
      <c r="C13" s="219"/>
      <c r="D13" s="219"/>
      <c r="E13" s="219"/>
      <c r="F13" s="219"/>
      <c r="G13" s="219"/>
      <c r="H13" s="219"/>
      <c r="I13" s="220"/>
      <c r="J13" s="209"/>
      <c r="K13" s="211"/>
      <c r="L13" s="213"/>
    </row>
    <row r="14" spans="1:12" ht="48" customHeight="1" thickTop="1" thickBot="1" x14ac:dyDescent="0.25">
      <c r="A14" s="150" t="s">
        <v>228</v>
      </c>
      <c r="B14" s="151"/>
      <c r="C14" s="151"/>
      <c r="D14" s="152"/>
      <c r="E14" s="153" t="s">
        <v>205</v>
      </c>
      <c r="F14" s="154"/>
      <c r="G14" s="154"/>
      <c r="H14" s="154"/>
      <c r="I14" s="173" t="s">
        <v>206</v>
      </c>
      <c r="J14" s="174"/>
      <c r="K14" s="174"/>
      <c r="L14" s="175"/>
    </row>
    <row r="15" spans="1:12" ht="36" customHeight="1" thickTop="1" thickBot="1" x14ac:dyDescent="0.25">
      <c r="A15" s="119" t="s">
        <v>189</v>
      </c>
      <c r="B15" s="120"/>
      <c r="C15" s="121" t="s">
        <v>235</v>
      </c>
      <c r="D15" s="120"/>
      <c r="E15" s="119" t="s">
        <v>189</v>
      </c>
      <c r="F15" s="120"/>
      <c r="G15" s="121" t="s">
        <v>235</v>
      </c>
      <c r="H15" s="120"/>
      <c r="I15" s="119" t="s">
        <v>189</v>
      </c>
      <c r="J15" s="120"/>
      <c r="K15" s="121" t="s">
        <v>235</v>
      </c>
      <c r="L15" s="125"/>
    </row>
    <row r="16" spans="1:12" ht="36" customHeight="1" thickBot="1" x14ac:dyDescent="0.25">
      <c r="A16" s="70" t="s">
        <v>187</v>
      </c>
      <c r="B16" s="59"/>
      <c r="C16" s="71" t="s">
        <v>7</v>
      </c>
      <c r="D16" s="59"/>
      <c r="E16" s="70" t="s">
        <v>187</v>
      </c>
      <c r="F16" s="59"/>
      <c r="G16" s="71" t="s">
        <v>7</v>
      </c>
      <c r="H16" s="59"/>
      <c r="I16" s="70" t="s">
        <v>187</v>
      </c>
      <c r="J16" s="59"/>
      <c r="K16" s="71" t="s">
        <v>7</v>
      </c>
      <c r="L16" s="110"/>
    </row>
    <row r="17" spans="1:12" ht="36" customHeight="1" thickBot="1" x14ac:dyDescent="0.25">
      <c r="A17" s="70" t="s">
        <v>360</v>
      </c>
      <c r="B17" s="60"/>
      <c r="C17" s="71" t="s">
        <v>201</v>
      </c>
      <c r="D17" s="60"/>
      <c r="E17" s="70" t="s">
        <v>360</v>
      </c>
      <c r="F17" s="60"/>
      <c r="G17" s="71" t="s">
        <v>201</v>
      </c>
      <c r="H17" s="60"/>
      <c r="I17" s="70" t="s">
        <v>360</v>
      </c>
      <c r="J17" s="60"/>
      <c r="K17" s="71" t="s">
        <v>201</v>
      </c>
      <c r="L17" s="87"/>
    </row>
    <row r="18" spans="1:12" ht="36" customHeight="1" thickBot="1" x14ac:dyDescent="0.25">
      <c r="A18" s="70" t="s">
        <v>209</v>
      </c>
      <c r="B18" s="59" t="s">
        <v>331</v>
      </c>
      <c r="C18" s="71" t="s">
        <v>202</v>
      </c>
      <c r="D18" s="59"/>
      <c r="E18" s="70" t="s">
        <v>209</v>
      </c>
      <c r="F18" s="59" t="s">
        <v>331</v>
      </c>
      <c r="G18" s="71" t="s">
        <v>202</v>
      </c>
      <c r="H18" s="59"/>
      <c r="I18" s="70" t="s">
        <v>209</v>
      </c>
      <c r="J18" s="59" t="s">
        <v>331</v>
      </c>
      <c r="K18" s="71" t="s">
        <v>202</v>
      </c>
      <c r="L18" s="110"/>
    </row>
    <row r="19" spans="1:12" ht="36" customHeight="1" thickBot="1" x14ac:dyDescent="0.25">
      <c r="A19" s="70" t="s">
        <v>330</v>
      </c>
      <c r="B19" s="60"/>
      <c r="C19" s="71" t="s">
        <v>25</v>
      </c>
      <c r="D19" s="60"/>
      <c r="E19" s="70" t="s">
        <v>330</v>
      </c>
      <c r="F19" s="60"/>
      <c r="G19" s="71" t="s">
        <v>25</v>
      </c>
      <c r="H19" s="60"/>
      <c r="I19" s="70" t="s">
        <v>330</v>
      </c>
      <c r="J19" s="60"/>
      <c r="K19" s="71" t="s">
        <v>25</v>
      </c>
      <c r="L19" s="87"/>
    </row>
    <row r="20" spans="1:12" ht="36" customHeight="1" thickBot="1" x14ac:dyDescent="0.25">
      <c r="A20" s="70" t="s">
        <v>297</v>
      </c>
      <c r="B20" s="59"/>
      <c r="C20" s="71" t="s">
        <v>90</v>
      </c>
      <c r="D20" s="59"/>
      <c r="E20" s="70" t="s">
        <v>297</v>
      </c>
      <c r="F20" s="59"/>
      <c r="G20" s="71" t="s">
        <v>90</v>
      </c>
      <c r="H20" s="59"/>
      <c r="I20" s="70" t="s">
        <v>297</v>
      </c>
      <c r="J20" s="59"/>
      <c r="K20" s="71" t="s">
        <v>90</v>
      </c>
      <c r="L20" s="110"/>
    </row>
    <row r="21" spans="1:12" ht="36" customHeight="1" thickBot="1" x14ac:dyDescent="0.25">
      <c r="A21" s="70" t="s">
        <v>298</v>
      </c>
      <c r="B21" s="60"/>
      <c r="C21" s="71" t="s">
        <v>3</v>
      </c>
      <c r="D21" s="60"/>
      <c r="E21" s="70" t="s">
        <v>298</v>
      </c>
      <c r="F21" s="60"/>
      <c r="G21" s="71" t="s">
        <v>3</v>
      </c>
      <c r="H21" s="60"/>
      <c r="I21" s="70" t="s">
        <v>298</v>
      </c>
      <c r="J21" s="60"/>
      <c r="K21" s="71" t="s">
        <v>3</v>
      </c>
      <c r="L21" s="87"/>
    </row>
    <row r="22" spans="1:12" ht="36" customHeight="1" thickBot="1" x14ac:dyDescent="0.25">
      <c r="A22" s="70" t="s">
        <v>299</v>
      </c>
      <c r="B22" s="59"/>
      <c r="C22" s="71" t="s">
        <v>203</v>
      </c>
      <c r="D22" s="59"/>
      <c r="E22" s="70" t="s">
        <v>299</v>
      </c>
      <c r="F22" s="59"/>
      <c r="G22" s="71" t="s">
        <v>203</v>
      </c>
      <c r="H22" s="59"/>
      <c r="I22" s="70" t="s">
        <v>299</v>
      </c>
      <c r="J22" s="59"/>
      <c r="K22" s="71" t="s">
        <v>203</v>
      </c>
      <c r="L22" s="110"/>
    </row>
    <row r="23" spans="1:12" ht="36" customHeight="1" thickBot="1" x14ac:dyDescent="0.25">
      <c r="A23" s="70" t="s">
        <v>300</v>
      </c>
      <c r="B23" s="60"/>
      <c r="C23" s="71" t="s">
        <v>224</v>
      </c>
      <c r="D23" s="60"/>
      <c r="E23" s="70" t="s">
        <v>300</v>
      </c>
      <c r="F23" s="60"/>
      <c r="G23" s="71" t="s">
        <v>224</v>
      </c>
      <c r="H23" s="60"/>
      <c r="I23" s="70" t="s">
        <v>300</v>
      </c>
      <c r="J23" s="60"/>
      <c r="K23" s="71" t="s">
        <v>224</v>
      </c>
      <c r="L23" s="87"/>
    </row>
    <row r="24" spans="1:12" ht="36" customHeight="1" thickBot="1" x14ac:dyDescent="0.25">
      <c r="A24" s="70" t="s">
        <v>301</v>
      </c>
      <c r="B24" s="59"/>
      <c r="C24" s="71" t="s">
        <v>236</v>
      </c>
      <c r="D24" s="59"/>
      <c r="E24" s="70" t="s">
        <v>301</v>
      </c>
      <c r="F24" s="59"/>
      <c r="G24" s="71" t="s">
        <v>236</v>
      </c>
      <c r="H24" s="59"/>
      <c r="I24" s="70" t="s">
        <v>301</v>
      </c>
      <c r="J24" s="59"/>
      <c r="K24" s="71" t="s">
        <v>236</v>
      </c>
      <c r="L24" s="110"/>
    </row>
    <row r="25" spans="1:12" ht="36" customHeight="1" thickBot="1" x14ac:dyDescent="0.25">
      <c r="A25" s="70" t="s">
        <v>302</v>
      </c>
      <c r="B25" s="60"/>
      <c r="C25" s="71" t="s">
        <v>364</v>
      </c>
      <c r="D25" s="60"/>
      <c r="E25" s="70" t="s">
        <v>302</v>
      </c>
      <c r="F25" s="60"/>
      <c r="G25" s="71" t="s">
        <v>364</v>
      </c>
      <c r="H25" s="60"/>
      <c r="I25" s="70" t="s">
        <v>302</v>
      </c>
      <c r="J25" s="60"/>
      <c r="K25" s="71" t="s">
        <v>364</v>
      </c>
      <c r="L25" s="87"/>
    </row>
    <row r="26" spans="1:12" ht="36" customHeight="1" thickBot="1" x14ac:dyDescent="0.25">
      <c r="A26" s="70" t="s">
        <v>208</v>
      </c>
      <c r="B26" s="59"/>
      <c r="C26" s="71" t="s">
        <v>26</v>
      </c>
      <c r="D26" s="59"/>
      <c r="E26" s="70" t="s">
        <v>208</v>
      </c>
      <c r="F26" s="59"/>
      <c r="G26" s="71" t="s">
        <v>26</v>
      </c>
      <c r="H26" s="59"/>
      <c r="I26" s="70" t="s">
        <v>208</v>
      </c>
      <c r="J26" s="59"/>
      <c r="K26" s="71" t="s">
        <v>26</v>
      </c>
      <c r="L26" s="110"/>
    </row>
    <row r="27" spans="1:12" ht="36" customHeight="1" thickBot="1" x14ac:dyDescent="0.25">
      <c r="A27" s="122" t="s">
        <v>396</v>
      </c>
      <c r="B27" s="123"/>
      <c r="C27" s="71" t="s">
        <v>204</v>
      </c>
      <c r="D27" s="123"/>
      <c r="E27" s="122" t="s">
        <v>396</v>
      </c>
      <c r="F27" s="123"/>
      <c r="G27" s="71" t="s">
        <v>204</v>
      </c>
      <c r="H27" s="123"/>
      <c r="I27" s="122" t="s">
        <v>396</v>
      </c>
      <c r="J27" s="123"/>
      <c r="K27" s="71" t="s">
        <v>204</v>
      </c>
      <c r="L27" s="126"/>
    </row>
    <row r="28" spans="1:12" ht="36" customHeight="1" thickTop="1" thickBot="1" x14ac:dyDescent="0.25">
      <c r="A28" s="204" t="s">
        <v>100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205"/>
    </row>
    <row r="29" spans="1:12" ht="36" customHeight="1" thickTop="1" thickBot="1" x14ac:dyDescent="0.25">
      <c r="A29" s="204" t="s">
        <v>184</v>
      </c>
      <c r="B29" s="192"/>
      <c r="C29" s="193"/>
      <c r="D29" s="224" t="s">
        <v>185</v>
      </c>
      <c r="E29" s="225"/>
      <c r="F29" s="226"/>
      <c r="G29" s="191" t="s">
        <v>186</v>
      </c>
      <c r="H29" s="192"/>
      <c r="I29" s="193"/>
      <c r="J29" s="191" t="s">
        <v>26</v>
      </c>
      <c r="K29" s="193"/>
      <c r="L29" s="124" t="s">
        <v>204</v>
      </c>
    </row>
    <row r="30" spans="1:12" ht="24.95" customHeight="1" thickTop="1" x14ac:dyDescent="0.2">
      <c r="A30" s="141"/>
      <c r="B30" s="142"/>
      <c r="C30" s="143"/>
      <c r="D30" s="221"/>
      <c r="E30" s="222"/>
      <c r="F30" s="223"/>
      <c r="G30" s="190"/>
      <c r="H30" s="142"/>
      <c r="I30" s="143"/>
      <c r="J30" s="190"/>
      <c r="K30" s="143"/>
      <c r="L30" s="88"/>
    </row>
    <row r="31" spans="1:12" ht="24.75" customHeight="1" x14ac:dyDescent="0.2">
      <c r="A31" s="203"/>
      <c r="B31" s="187"/>
      <c r="C31" s="182"/>
      <c r="D31" s="181"/>
      <c r="E31" s="187"/>
      <c r="F31" s="182"/>
      <c r="G31" s="181"/>
      <c r="H31" s="187"/>
      <c r="I31" s="182"/>
      <c r="J31" s="181"/>
      <c r="K31" s="182"/>
      <c r="L31" s="89"/>
    </row>
    <row r="32" spans="1:12" ht="24.75" customHeight="1" x14ac:dyDescent="0.2">
      <c r="A32" s="202"/>
      <c r="B32" s="199"/>
      <c r="C32" s="184"/>
      <c r="D32" s="183"/>
      <c r="E32" s="199"/>
      <c r="F32" s="184"/>
      <c r="G32" s="183"/>
      <c r="H32" s="199"/>
      <c r="I32" s="184"/>
      <c r="J32" s="183"/>
      <c r="K32" s="184"/>
      <c r="L32" s="88"/>
    </row>
    <row r="33" spans="1:12" ht="24.75" customHeight="1" x14ac:dyDescent="0.2">
      <c r="A33" s="203"/>
      <c r="B33" s="187"/>
      <c r="C33" s="182"/>
      <c r="D33" s="181"/>
      <c r="E33" s="187"/>
      <c r="F33" s="182"/>
      <c r="G33" s="181"/>
      <c r="H33" s="187"/>
      <c r="I33" s="182"/>
      <c r="J33" s="181"/>
      <c r="K33" s="182"/>
      <c r="L33" s="89"/>
    </row>
    <row r="34" spans="1:12" ht="24.95" customHeight="1" x14ac:dyDescent="0.2">
      <c r="A34" s="202"/>
      <c r="B34" s="199"/>
      <c r="C34" s="184"/>
      <c r="D34" s="183"/>
      <c r="E34" s="199"/>
      <c r="F34" s="184"/>
      <c r="G34" s="183"/>
      <c r="H34" s="199"/>
      <c r="I34" s="184"/>
      <c r="J34" s="183"/>
      <c r="K34" s="184"/>
      <c r="L34" s="88"/>
    </row>
    <row r="35" spans="1:12" ht="24.95" customHeight="1" x14ac:dyDescent="0.2">
      <c r="A35" s="203"/>
      <c r="B35" s="187"/>
      <c r="C35" s="182"/>
      <c r="D35" s="181"/>
      <c r="E35" s="187"/>
      <c r="F35" s="182"/>
      <c r="G35" s="181"/>
      <c r="H35" s="187"/>
      <c r="I35" s="182"/>
      <c r="J35" s="181"/>
      <c r="K35" s="182"/>
      <c r="L35" s="89"/>
    </row>
    <row r="36" spans="1:12" ht="24.95" customHeight="1" x14ac:dyDescent="0.2">
      <c r="A36" s="202"/>
      <c r="B36" s="199"/>
      <c r="C36" s="184"/>
      <c r="D36" s="183"/>
      <c r="E36" s="199"/>
      <c r="F36" s="184"/>
      <c r="G36" s="183"/>
      <c r="H36" s="199"/>
      <c r="I36" s="184"/>
      <c r="J36" s="183"/>
      <c r="K36" s="184"/>
      <c r="L36" s="88"/>
    </row>
    <row r="37" spans="1:12" ht="24.95" customHeight="1" x14ac:dyDescent="0.2">
      <c r="A37" s="203"/>
      <c r="B37" s="187"/>
      <c r="C37" s="182"/>
      <c r="D37" s="181"/>
      <c r="E37" s="187"/>
      <c r="F37" s="182"/>
      <c r="G37" s="181"/>
      <c r="H37" s="187"/>
      <c r="I37" s="182"/>
      <c r="J37" s="181"/>
      <c r="K37" s="182"/>
      <c r="L37" s="89"/>
    </row>
    <row r="38" spans="1:12" ht="24.95" customHeight="1" x14ac:dyDescent="0.2">
      <c r="A38" s="201"/>
      <c r="B38" s="177"/>
      <c r="C38" s="178"/>
      <c r="D38" s="176"/>
      <c r="E38" s="177"/>
      <c r="F38" s="178"/>
      <c r="G38" s="176"/>
      <c r="H38" s="177"/>
      <c r="I38" s="178"/>
      <c r="J38" s="176"/>
      <c r="K38" s="178"/>
      <c r="L38" s="90"/>
    </row>
    <row r="39" spans="1:12" ht="24.95" customHeight="1" thickBot="1" x14ac:dyDescent="0.25">
      <c r="A39" s="200"/>
      <c r="B39" s="197"/>
      <c r="C39" s="198"/>
      <c r="D39" s="196"/>
      <c r="E39" s="197"/>
      <c r="F39" s="198"/>
      <c r="G39" s="196"/>
      <c r="H39" s="197"/>
      <c r="I39" s="198"/>
      <c r="J39" s="196"/>
      <c r="K39" s="198"/>
      <c r="L39" s="91"/>
    </row>
    <row r="40" spans="1:12" ht="24.95" customHeight="1" thickTop="1" x14ac:dyDescent="0.2"/>
    <row r="41" spans="1:12" ht="24.95" customHeight="1" x14ac:dyDescent="0.2"/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6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  <row r="864" spans="1:1" ht="18" x14ac:dyDescent="0.25">
      <c r="A864" s="54"/>
    </row>
  </sheetData>
  <sheetProtection algorithmName="SHA-512" hashValue="/UHVNLcphEFOlkCx8OZORvmhrvCwzpFYnVLcGXO1u3z2Cl/JZyipbrgXFIyRSZyP55yUIBy0RRiwwAJUnUq8xw==" saltValue="mLAdAj055/ioRIf+nN4s3g==" spinCount="100000" sheet="1" objects="1" scenarios="1"/>
  <mergeCells count="72">
    <mergeCell ref="D37:F37"/>
    <mergeCell ref="G37:I37"/>
    <mergeCell ref="J37:K37"/>
    <mergeCell ref="A28:L28"/>
    <mergeCell ref="L10:L11"/>
    <mergeCell ref="J12:J13"/>
    <mergeCell ref="K12:K13"/>
    <mergeCell ref="L12:L13"/>
    <mergeCell ref="B10:I10"/>
    <mergeCell ref="C11:I11"/>
    <mergeCell ref="A12:I12"/>
    <mergeCell ref="A13:I13"/>
    <mergeCell ref="A31:C31"/>
    <mergeCell ref="D30:F30"/>
    <mergeCell ref="A29:C29"/>
    <mergeCell ref="D29:F29"/>
    <mergeCell ref="A39:C39"/>
    <mergeCell ref="A38:C38"/>
    <mergeCell ref="A32:C32"/>
    <mergeCell ref="A36:C36"/>
    <mergeCell ref="A37:C37"/>
    <mergeCell ref="A35:C35"/>
    <mergeCell ref="A33:C33"/>
    <mergeCell ref="A34:C34"/>
    <mergeCell ref="D39:F39"/>
    <mergeCell ref="G39:I39"/>
    <mergeCell ref="D31:F31"/>
    <mergeCell ref="J39:K39"/>
    <mergeCell ref="D38:F38"/>
    <mergeCell ref="D33:F33"/>
    <mergeCell ref="D34:F34"/>
    <mergeCell ref="D35:F35"/>
    <mergeCell ref="D32:F32"/>
    <mergeCell ref="J35:K35"/>
    <mergeCell ref="G32:I32"/>
    <mergeCell ref="G33:I33"/>
    <mergeCell ref="G34:I34"/>
    <mergeCell ref="G35:I35"/>
    <mergeCell ref="D36:F36"/>
    <mergeCell ref="G36:I36"/>
    <mergeCell ref="G38:I38"/>
    <mergeCell ref="J38:K38"/>
    <mergeCell ref="H9:I9"/>
    <mergeCell ref="J31:K31"/>
    <mergeCell ref="J32:K32"/>
    <mergeCell ref="J33:K33"/>
    <mergeCell ref="J34:K34"/>
    <mergeCell ref="K9:L9"/>
    <mergeCell ref="J36:K36"/>
    <mergeCell ref="G31:I31"/>
    <mergeCell ref="K10:K11"/>
    <mergeCell ref="G30:I30"/>
    <mergeCell ref="J30:K30"/>
    <mergeCell ref="G29:I29"/>
    <mergeCell ref="J29:K29"/>
    <mergeCell ref="J10:J11"/>
    <mergeCell ref="A30:C30"/>
    <mergeCell ref="K6:L6"/>
    <mergeCell ref="K7:L7"/>
    <mergeCell ref="K8:L8"/>
    <mergeCell ref="A14:D14"/>
    <mergeCell ref="E14:H14"/>
    <mergeCell ref="C6:F6"/>
    <mergeCell ref="A7:B7"/>
    <mergeCell ref="C7:F7"/>
    <mergeCell ref="A8:B8"/>
    <mergeCell ref="G8:I8"/>
    <mergeCell ref="C8:F8"/>
    <mergeCell ref="H7:I7"/>
    <mergeCell ref="H6:I6"/>
    <mergeCell ref="C9:F9"/>
    <mergeCell ref="I14:L14"/>
  </mergeCells>
  <dataValidations count="10">
    <dataValidation type="whole" allowBlank="1" showInputMessage="1" showErrorMessage="1" sqref="G29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H17 D17 L17" xr:uid="{F1EBE129-4AFC-4966-B67E-96D3B5F15F9A}">
      <formula1>90</formula1>
      <formula2>138</formula2>
    </dataValidation>
    <dataValidation type="whole" allowBlank="1" showInputMessage="1" showErrorMessage="1" sqref="L30:L39" xr:uid="{C06953F9-339B-49A4-8A9C-564B2DFB3430}">
      <formula1>1</formula1>
      <formula2>9999</formula2>
    </dataValidation>
    <dataValidation type="whole" allowBlank="1" showInputMessage="1" showErrorMessage="1" errorTitle="Allowed Width" error="Nominated Frame Width is outside minimum and maximum sizing. 381mm - 4,000mm" sqref="J17 F17" xr:uid="{1BC2C066-5174-4E23-9115-777BB04E270F}">
      <formula1>232</formula1>
      <formula2>4000</formula2>
    </dataValidation>
    <dataValidation type="list" allowBlank="1" showInputMessage="1" showErrorMessage="1" sqref="B20:B25 F20:F25 J20:J25" xr:uid="{4353EDAD-70E5-4925-8A7B-2E6F407FB7E8}">
      <formula1>IF($B$18="Standard Handle",ManBay,IF($B$18="Low Profile Handle",ManBay,IF($B$18="Powerlouvre",PowBay,IF($B$18="Ring Pull Handle",ManBay,IF($B$18="VARIABLE Refer to Drawing",ManBay)))))</formula1>
    </dataValidation>
    <dataValidation type="list" allowBlank="1" showInputMessage="1" showErrorMessage="1" sqref="B19:B20 F19:F20 J19:J20" xr:uid="{0CE8BA91-D3DF-4596-A882-4D664005D56C}">
      <formula1>IF($B$18="Standard Handle",ManHand,IF($B$18="Low Profile Handle",ManHand,IF($B$18="Powerlouvre",PowHand,IF($B$18="Ring Pull Handle",ManHand,IF($B$18="VARIABLE Refer to Drawing",ManHand)))))</formula1>
    </dataValidation>
    <dataValidation type="whole" allowBlank="1" showInputMessage="1" showErrorMessage="1" sqref="J12:J13" xr:uid="{B3FCCF84-3EFF-4A89-A1EC-9C871460CA5D}">
      <formula1>900</formula1>
      <formula2>8000</formula2>
    </dataValidation>
    <dataValidation type="whole" allowBlank="1" showInputMessage="1" showErrorMessage="1" sqref="K12:K13" xr:uid="{34C7260C-26B1-46F2-AB18-03A9878B8E97}">
      <formula1>600</formula1>
      <formula2>5000</formula2>
    </dataValidation>
    <dataValidation type="whole" allowBlank="1" showInputMessage="1" showErrorMessage="1" sqref="L12:L13" xr:uid="{42A3E8AF-04D4-4CBC-84C1-8B638F36A872}">
      <formula1>150</formula1>
      <formula2>600</formula2>
    </dataValidation>
    <dataValidation type="whole" allowBlank="1" showInputMessage="1" showErrorMessage="1" sqref="D27 H27 L27" xr:uid="{97E0CFEB-0CF0-42EC-89AF-500CD2FFC41D}">
      <formula1>1</formula1>
      <formula2>999999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2B11C0-3E72-455F-95A4-64F75F7A0C3A}">
          <x14:formula1>
            <xm:f>'Validation lists'!$D$2:$D$7</xm:f>
          </x14:formula1>
          <xm:sqref>B15 F15 J15</xm:sqref>
        </x14:dataValidation>
        <x14:dataValidation type="list" allowBlank="1" showInputMessage="1" showErrorMessage="1" xr:uid="{B16C2F25-C805-4D88-B44F-B5837EC7D528}">
          <x14:formula1>
            <xm:f>'Validation lists'!$P$2:$P$4</xm:f>
          </x14:formula1>
          <xm:sqref>D16 H16 L16</xm:sqref>
        </x14:dataValidation>
        <x14:dataValidation type="list" allowBlank="1" showInputMessage="1" showErrorMessage="1" xr:uid="{A0FB9225-8554-472D-9B72-EE90B180FDC7}">
          <x14:formula1>
            <xm:f>'Validation lists'!$R$2:$R$5</xm:f>
          </x14:formula1>
          <xm:sqref>D18 H18 L18</xm:sqref>
        </x14:dataValidation>
        <x14:dataValidation type="list" allowBlank="1" showInputMessage="1" showErrorMessage="1" xr:uid="{28C3506E-6A08-4701-B799-B965ADACA32D}">
          <x14:formula1>
            <xm:f>'Validation lists'!$T$2:$T$16</xm:f>
          </x14:formula1>
          <xm:sqref>D19 H19 L19</xm:sqref>
        </x14:dataValidation>
        <x14:dataValidation type="list" allowBlank="1" showInputMessage="1" showErrorMessage="1" xr:uid="{94C36400-4EB0-4EB7-BDCB-8A933864EF69}">
          <x14:formula1>
            <xm:f>'Validation lists'!$AF$2:$AF$9</xm:f>
          </x14:formula1>
          <xm:sqref>D22 H22 L22</xm:sqref>
        </x14:dataValidation>
        <x14:dataValidation type="list" allowBlank="1" showInputMessage="1" showErrorMessage="1" xr:uid="{9031A47A-0F7A-44FA-9DD7-35879E81A975}">
          <x14:formula1>
            <xm:f>'Validation lists'!$Z$2:$Z$5</xm:f>
          </x14:formula1>
          <xm:sqref>D20 H20 L20</xm:sqref>
        </x14:dataValidation>
        <x14:dataValidation type="list" allowBlank="1" showInputMessage="1" showErrorMessage="1" xr:uid="{35CFF064-9681-4D21-9ACB-A36816D510BC}">
          <x14:formula1>
            <xm:f>'Validation lists'!$AY$2:$AY$3</xm:f>
          </x14:formula1>
          <xm:sqref>D23 H25 D25 H23 L23 L25</xm:sqref>
        </x14:dataValidation>
        <x14:dataValidation type="list" allowBlank="1" showInputMessage="1" showErrorMessage="1" xr:uid="{F19BCD53-90BC-4486-91FB-9A9C8C0010BC}">
          <x14:formula1>
            <xm:f>'Validation lists'!$P$11:$P$26</xm:f>
          </x14:formula1>
          <xm:sqref>D15 H15 L15</xm:sqref>
        </x14:dataValidation>
        <x14:dataValidation type="list" allowBlank="1" showInputMessage="1" showErrorMessage="1" xr:uid="{F01B82F4-9AC7-4271-8155-C9E258EE46B8}">
          <x14:formula1>
            <xm:f>'Validation lists'!$AB$16:$AB$17</xm:f>
          </x14:formula1>
          <xm:sqref>D24 H24 L24</xm:sqref>
        </x14:dataValidation>
        <x14:dataValidation type="list" allowBlank="1" showInputMessage="1" showErrorMessage="1" xr:uid="{428AE76F-557A-4FB9-9A2D-FA206C9B30F4}">
          <x14:formula1>
            <xm:f>'Validation lists'!$AH$2:$AH$3</xm:f>
          </x14:formula1>
          <xm:sqref>L21 D21 H21</xm:sqref>
        </x14:dataValidation>
        <x14:dataValidation type="list" allowBlank="1" showInputMessage="1" showErrorMessage="1" xr:uid="{C6F36B1B-AA90-4B6A-9823-66DE3E8B570F}">
          <x14:formula1>
            <xm:f>'Validation lists'!$L$2:$L$6</xm:f>
          </x14:formula1>
          <xm:sqref>B18 F18 J18</xm:sqref>
        </x14:dataValidation>
        <x14:dataValidation type="list" allowBlank="1" showInputMessage="1" showErrorMessage="1" xr:uid="{7E5D49A0-D518-4834-87EE-D79E03260526}">
          <x14:formula1>
            <xm:f>'Validation lists'!$BD$2:$BD$21</xm:f>
          </x14:formula1>
          <xm:sqref>B16 F16 J16</xm:sqref>
        </x14:dataValidation>
        <x14:dataValidation type="list" allowBlank="1" showInputMessage="1" showErrorMessage="1" xr:uid="{38EF77F6-C86F-4240-921C-F939483AD28A}">
          <x14:formula1>
            <xm:f>'Validation lists'!$BF$2</xm:f>
          </x14:formula1>
          <xm:sqref>E4 I4</xm:sqref>
        </x14:dataValidation>
        <x14:dataValidation type="list" allowBlank="1" showInputMessage="1" showErrorMessage="1" xr:uid="{2F4309FD-CE58-4731-85DF-6F9EC3B13AE0}">
          <x14:formula1>
            <xm:f>'Validation lists'!$J$2:$J$25</xm:f>
          </x14:formula1>
          <xm:sqref>B27 F27 J27</xm:sqref>
        </x14:dataValidation>
        <x14:dataValidation type="list" allowBlank="1" showInputMessage="1" showErrorMessage="1" xr:uid="{D9AD8015-445B-4903-8725-B05415CC5C80}">
          <x14:formula1>
            <xm:f>'Validation lists'!$G$2:$G$79</xm:f>
          </x14:formula1>
          <xm:sqref>B26 F26 G30:G39 J26</xm:sqref>
        </x14:dataValidation>
        <x14:dataValidation type="list" allowBlank="1" showInputMessage="1" showErrorMessage="1" xr:uid="{2DD04F23-FFD2-4E19-9C39-287B23093F2B}">
          <x14:formula1>
            <xm:f>'Validation lists'!$AR$3:$AR$14</xm:f>
          </x14:formula1>
          <xm:sqref>A30:A39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1BED-7D98-4384-A73A-34B0C3C07EA0}">
  <dimension ref="A1:X18"/>
  <sheetViews>
    <sheetView workbookViewId="0">
      <selection activeCell="B4" sqref="B4"/>
    </sheetView>
  </sheetViews>
  <sheetFormatPr defaultRowHeight="15" x14ac:dyDescent="0.25"/>
  <cols>
    <col min="1" max="1" width="39" style="109" bestFit="1" customWidth="1"/>
    <col min="2" max="7" width="9.140625" style="109"/>
    <col min="8" max="8" width="39" style="109" bestFit="1" customWidth="1"/>
    <col min="9" max="16384" width="9.140625" style="109"/>
  </cols>
  <sheetData>
    <row r="1" spans="1:24" ht="15.75" thickBot="1" x14ac:dyDescent="0.3"/>
    <row r="2" spans="1:24" ht="24" customHeight="1" x14ac:dyDescent="0.25">
      <c r="A2" s="227" t="s">
        <v>316</v>
      </c>
      <c r="B2" s="228"/>
      <c r="C2" s="228"/>
      <c r="D2" s="229"/>
      <c r="H2" s="227" t="s">
        <v>319</v>
      </c>
      <c r="I2" s="228"/>
      <c r="J2" s="228"/>
      <c r="K2" s="228"/>
      <c r="L2" s="228"/>
      <c r="M2" s="228"/>
      <c r="N2" s="229"/>
      <c r="R2" s="230"/>
      <c r="S2" s="231"/>
      <c r="T2" s="231"/>
      <c r="U2" s="231"/>
      <c r="V2" s="231"/>
      <c r="W2" s="231"/>
      <c r="X2" s="232"/>
    </row>
    <row r="3" spans="1:24" ht="24" customHeight="1" thickBot="1" x14ac:dyDescent="0.3">
      <c r="A3" s="114" t="s">
        <v>315</v>
      </c>
      <c r="B3" s="112">
        <v>1</v>
      </c>
      <c r="C3" s="106"/>
      <c r="D3" s="107"/>
      <c r="H3" s="111" t="s">
        <v>315</v>
      </c>
      <c r="I3" s="112">
        <v>1</v>
      </c>
      <c r="J3" s="112">
        <v>2</v>
      </c>
      <c r="K3" s="112">
        <v>3</v>
      </c>
      <c r="L3" s="112">
        <v>4</v>
      </c>
      <c r="M3" s="106"/>
      <c r="N3" s="107"/>
      <c r="R3" s="233"/>
      <c r="S3" s="234"/>
      <c r="T3" s="234"/>
      <c r="U3" s="234"/>
      <c r="V3" s="234"/>
      <c r="W3" s="234"/>
      <c r="X3" s="235"/>
    </row>
    <row r="4" spans="1:24" ht="24" customHeight="1" x14ac:dyDescent="0.25">
      <c r="A4" s="114" t="s">
        <v>327</v>
      </c>
      <c r="B4" s="131"/>
      <c r="C4" s="106"/>
      <c r="D4" s="107"/>
      <c r="H4" s="114" t="s">
        <v>327</v>
      </c>
      <c r="I4" s="133"/>
      <c r="J4" s="134"/>
      <c r="K4" s="134"/>
      <c r="L4" s="135"/>
      <c r="M4" s="106"/>
      <c r="N4" s="107"/>
      <c r="R4" s="233"/>
      <c r="S4" s="234"/>
      <c r="T4" s="234"/>
      <c r="U4" s="234"/>
      <c r="V4" s="234"/>
      <c r="W4" s="234"/>
      <c r="X4" s="235"/>
    </row>
    <row r="5" spans="1:24" ht="24" customHeight="1" thickBot="1" x14ac:dyDescent="0.3">
      <c r="A5" s="114" t="s">
        <v>326</v>
      </c>
      <c r="B5" s="132"/>
      <c r="C5" s="106"/>
      <c r="D5" s="107"/>
      <c r="H5" s="114" t="s">
        <v>326</v>
      </c>
      <c r="I5" s="136"/>
      <c r="J5" s="137"/>
      <c r="K5" s="137"/>
      <c r="L5" s="138"/>
      <c r="M5" s="106"/>
      <c r="N5" s="107"/>
      <c r="R5" s="233"/>
      <c r="S5" s="234"/>
      <c r="T5" s="234"/>
      <c r="U5" s="234"/>
      <c r="V5" s="234"/>
      <c r="W5" s="234"/>
      <c r="X5" s="235"/>
    </row>
    <row r="6" spans="1:24" ht="49.5" customHeight="1" thickBot="1" x14ac:dyDescent="0.3">
      <c r="A6" s="139" t="s">
        <v>367</v>
      </c>
      <c r="B6" s="108"/>
      <c r="C6" s="113" t="s">
        <v>328</v>
      </c>
      <c r="D6" s="115">
        <f>30+SUM(B4:B5)</f>
        <v>30</v>
      </c>
      <c r="H6" s="139" t="s">
        <v>367</v>
      </c>
      <c r="I6" s="108"/>
      <c r="J6" s="108"/>
      <c r="K6" s="108"/>
      <c r="L6" s="108"/>
      <c r="M6" s="113" t="s">
        <v>328</v>
      </c>
      <c r="N6" s="115">
        <f>105+SUM(I4:L5)</f>
        <v>105</v>
      </c>
      <c r="R6" s="233"/>
      <c r="S6" s="234"/>
      <c r="T6" s="234"/>
      <c r="U6" s="234"/>
      <c r="V6" s="234"/>
      <c r="W6" s="234"/>
      <c r="X6" s="235"/>
    </row>
    <row r="7" spans="1:24" ht="15.75" thickBot="1" x14ac:dyDescent="0.3">
      <c r="R7" s="233"/>
      <c r="S7" s="234"/>
      <c r="T7" s="234"/>
      <c r="U7" s="234"/>
      <c r="V7" s="234"/>
      <c r="W7" s="234"/>
      <c r="X7" s="235"/>
    </row>
    <row r="8" spans="1:24" ht="24" customHeight="1" x14ac:dyDescent="0.25">
      <c r="A8" s="227" t="s">
        <v>317</v>
      </c>
      <c r="B8" s="228"/>
      <c r="C8" s="228"/>
      <c r="D8" s="228"/>
      <c r="E8" s="229"/>
      <c r="H8" s="227" t="s">
        <v>320</v>
      </c>
      <c r="I8" s="228"/>
      <c r="J8" s="228"/>
      <c r="K8" s="228"/>
      <c r="L8" s="228"/>
      <c r="M8" s="228"/>
      <c r="N8" s="228"/>
      <c r="O8" s="229"/>
      <c r="R8" s="233"/>
      <c r="S8" s="234"/>
      <c r="T8" s="234"/>
      <c r="U8" s="234"/>
      <c r="V8" s="234"/>
      <c r="W8" s="234"/>
      <c r="X8" s="235"/>
    </row>
    <row r="9" spans="1:24" ht="24" customHeight="1" thickBot="1" x14ac:dyDescent="0.3">
      <c r="A9" s="111" t="s">
        <v>315</v>
      </c>
      <c r="B9" s="112">
        <v>1</v>
      </c>
      <c r="C9" s="112">
        <v>2</v>
      </c>
      <c r="D9" s="106"/>
      <c r="E9" s="107"/>
      <c r="H9" s="111" t="s">
        <v>315</v>
      </c>
      <c r="I9" s="105">
        <v>1</v>
      </c>
      <c r="J9" s="105">
        <v>2</v>
      </c>
      <c r="K9" s="105">
        <v>3</v>
      </c>
      <c r="L9" s="105">
        <v>4</v>
      </c>
      <c r="M9" s="105">
        <v>5</v>
      </c>
      <c r="N9" s="106"/>
      <c r="O9" s="107"/>
      <c r="R9" s="233"/>
      <c r="S9" s="234"/>
      <c r="T9" s="234"/>
      <c r="U9" s="234"/>
      <c r="V9" s="234"/>
      <c r="W9" s="234"/>
      <c r="X9" s="235"/>
    </row>
    <row r="10" spans="1:24" ht="24" customHeight="1" x14ac:dyDescent="0.25">
      <c r="A10" s="114" t="s">
        <v>327</v>
      </c>
      <c r="B10" s="133"/>
      <c r="C10" s="135"/>
      <c r="D10" s="106"/>
      <c r="E10" s="107"/>
      <c r="H10" s="114" t="s">
        <v>327</v>
      </c>
      <c r="I10" s="133"/>
      <c r="J10" s="134"/>
      <c r="K10" s="134"/>
      <c r="L10" s="134"/>
      <c r="M10" s="135"/>
      <c r="N10" s="106"/>
      <c r="O10" s="107"/>
      <c r="R10" s="233"/>
      <c r="S10" s="234"/>
      <c r="T10" s="234"/>
      <c r="U10" s="234"/>
      <c r="V10" s="234"/>
      <c r="W10" s="234"/>
      <c r="X10" s="235"/>
    </row>
    <row r="11" spans="1:24" ht="24" customHeight="1" thickBot="1" x14ac:dyDescent="0.3">
      <c r="A11" s="114" t="s">
        <v>326</v>
      </c>
      <c r="B11" s="136"/>
      <c r="C11" s="138"/>
      <c r="D11" s="106"/>
      <c r="E11" s="107"/>
      <c r="H11" s="114" t="s">
        <v>326</v>
      </c>
      <c r="I11" s="136"/>
      <c r="J11" s="137"/>
      <c r="K11" s="137"/>
      <c r="L11" s="137"/>
      <c r="M11" s="138"/>
      <c r="N11" s="106"/>
      <c r="O11" s="107"/>
      <c r="R11" s="233"/>
      <c r="S11" s="234"/>
      <c r="T11" s="234"/>
      <c r="U11" s="234"/>
      <c r="V11" s="234"/>
      <c r="W11" s="234"/>
      <c r="X11" s="235"/>
    </row>
    <row r="12" spans="1:24" ht="49.5" customHeight="1" thickBot="1" x14ac:dyDescent="0.3">
      <c r="A12" s="139" t="s">
        <v>367</v>
      </c>
      <c r="B12" s="108"/>
      <c r="C12" s="108"/>
      <c r="D12" s="113" t="s">
        <v>328</v>
      </c>
      <c r="E12" s="115">
        <f>55+SUM(B10:C11)</f>
        <v>55</v>
      </c>
      <c r="H12" s="139" t="s">
        <v>367</v>
      </c>
      <c r="I12" s="108"/>
      <c r="J12" s="108"/>
      <c r="K12" s="108"/>
      <c r="L12" s="108"/>
      <c r="M12" s="108"/>
      <c r="N12" s="113" t="s">
        <v>328</v>
      </c>
      <c r="O12" s="115">
        <f>130+SUM(I10:M11)</f>
        <v>130</v>
      </c>
      <c r="R12" s="233"/>
      <c r="S12" s="234"/>
      <c r="T12" s="234"/>
      <c r="U12" s="234"/>
      <c r="V12" s="234"/>
      <c r="W12" s="234"/>
      <c r="X12" s="235"/>
    </row>
    <row r="13" spans="1:24" ht="15.75" thickBot="1" x14ac:dyDescent="0.3">
      <c r="R13" s="233"/>
      <c r="S13" s="234"/>
      <c r="T13" s="234"/>
      <c r="U13" s="234"/>
      <c r="V13" s="234"/>
      <c r="W13" s="234"/>
      <c r="X13" s="235"/>
    </row>
    <row r="14" spans="1:24" ht="24" customHeight="1" x14ac:dyDescent="0.25">
      <c r="A14" s="227" t="s">
        <v>318</v>
      </c>
      <c r="B14" s="228"/>
      <c r="C14" s="228"/>
      <c r="D14" s="228"/>
      <c r="E14" s="228"/>
      <c r="F14" s="229"/>
      <c r="H14" s="227" t="s">
        <v>321</v>
      </c>
      <c r="I14" s="228"/>
      <c r="J14" s="228"/>
      <c r="K14" s="228"/>
      <c r="L14" s="228"/>
      <c r="M14" s="228"/>
      <c r="N14" s="228"/>
      <c r="O14" s="228"/>
      <c r="P14" s="229"/>
      <c r="R14" s="233"/>
      <c r="S14" s="234"/>
      <c r="T14" s="234"/>
      <c r="U14" s="234"/>
      <c r="V14" s="234"/>
      <c r="W14" s="234"/>
      <c r="X14" s="235"/>
    </row>
    <row r="15" spans="1:24" ht="16.5" thickBot="1" x14ac:dyDescent="0.3">
      <c r="A15" s="111" t="s">
        <v>315</v>
      </c>
      <c r="B15" s="112">
        <v>1</v>
      </c>
      <c r="C15" s="112">
        <v>2</v>
      </c>
      <c r="D15" s="112">
        <v>3</v>
      </c>
      <c r="E15" s="106"/>
      <c r="F15" s="107"/>
      <c r="H15" s="111" t="s">
        <v>315</v>
      </c>
      <c r="I15" s="112">
        <v>1</v>
      </c>
      <c r="J15" s="112">
        <v>2</v>
      </c>
      <c r="K15" s="112">
        <v>3</v>
      </c>
      <c r="L15" s="112">
        <v>4</v>
      </c>
      <c r="M15" s="112">
        <v>5</v>
      </c>
      <c r="N15" s="112">
        <v>6</v>
      </c>
      <c r="O15" s="106"/>
      <c r="P15" s="107"/>
      <c r="R15" s="233"/>
      <c r="S15" s="234"/>
      <c r="T15" s="234"/>
      <c r="U15" s="234"/>
      <c r="V15" s="234"/>
      <c r="W15" s="234"/>
      <c r="X15" s="235"/>
    </row>
    <row r="16" spans="1:24" ht="24" customHeight="1" x14ac:dyDescent="0.25">
      <c r="A16" s="114" t="s">
        <v>327</v>
      </c>
      <c r="B16" s="133"/>
      <c r="C16" s="134"/>
      <c r="D16" s="135"/>
      <c r="E16" s="106"/>
      <c r="F16" s="107"/>
      <c r="H16" s="114" t="s">
        <v>327</v>
      </c>
      <c r="I16" s="133"/>
      <c r="J16" s="134"/>
      <c r="K16" s="134"/>
      <c r="L16" s="134"/>
      <c r="M16" s="134"/>
      <c r="N16" s="135"/>
      <c r="O16" s="106"/>
      <c r="P16" s="107"/>
      <c r="R16" s="233"/>
      <c r="S16" s="234"/>
      <c r="T16" s="234"/>
      <c r="U16" s="234"/>
      <c r="V16" s="234"/>
      <c r="W16" s="234"/>
      <c r="X16" s="235"/>
    </row>
    <row r="17" spans="1:24" ht="24" customHeight="1" thickBot="1" x14ac:dyDescent="0.3">
      <c r="A17" s="114" t="s">
        <v>326</v>
      </c>
      <c r="B17" s="136"/>
      <c r="C17" s="137"/>
      <c r="D17" s="138"/>
      <c r="E17" s="106"/>
      <c r="F17" s="107"/>
      <c r="H17" s="114" t="s">
        <v>326</v>
      </c>
      <c r="I17" s="136"/>
      <c r="J17" s="137"/>
      <c r="K17" s="137"/>
      <c r="L17" s="137"/>
      <c r="M17" s="137"/>
      <c r="N17" s="138"/>
      <c r="O17" s="106"/>
      <c r="P17" s="107"/>
      <c r="R17" s="233"/>
      <c r="S17" s="234"/>
      <c r="T17" s="234"/>
      <c r="U17" s="234"/>
      <c r="V17" s="234"/>
      <c r="W17" s="234"/>
      <c r="X17" s="235"/>
    </row>
    <row r="18" spans="1:24" ht="49.5" customHeight="1" thickBot="1" x14ac:dyDescent="0.3">
      <c r="A18" s="139" t="s">
        <v>367</v>
      </c>
      <c r="B18" s="108"/>
      <c r="C18" s="108"/>
      <c r="D18" s="108"/>
      <c r="E18" s="113" t="s">
        <v>328</v>
      </c>
      <c r="F18" s="115">
        <f>80+SUM(B16:D17)</f>
        <v>80</v>
      </c>
      <c r="H18" s="139" t="s">
        <v>367</v>
      </c>
      <c r="I18" s="108"/>
      <c r="J18" s="108"/>
      <c r="K18" s="108"/>
      <c r="L18" s="108"/>
      <c r="M18" s="108"/>
      <c r="N18" s="108"/>
      <c r="O18" s="113" t="s">
        <v>328</v>
      </c>
      <c r="P18" s="115">
        <f>155+SUM(I16:N17)</f>
        <v>155</v>
      </c>
      <c r="R18" s="236"/>
      <c r="S18" s="237"/>
      <c r="T18" s="237"/>
      <c r="U18" s="237"/>
      <c r="V18" s="237"/>
      <c r="W18" s="237"/>
      <c r="X18" s="238"/>
    </row>
  </sheetData>
  <sheetProtection algorithmName="SHA-512" hashValue="bhZqZVYKZa30/3OENAvLkjelJB6JJ2+w0T1iGhUony0dVEzB5XTC0ynxXvQqhRAbFw7mkICE0/Mbwfcv0jJq6g==" saltValue="q41SYWlV+E1VgdYf79qEnw==" spinCount="100000" sheet="1" objects="1" scenarios="1"/>
  <mergeCells count="7">
    <mergeCell ref="H14:P14"/>
    <mergeCell ref="R2:X18"/>
    <mergeCell ref="A2:D2"/>
    <mergeCell ref="A8:E8"/>
    <mergeCell ref="A14:F14"/>
    <mergeCell ref="H2:N2"/>
    <mergeCell ref="H8:O8"/>
  </mergeCells>
  <dataValidations count="1">
    <dataValidation type="whole" allowBlank="1" showInputMessage="1" showErrorMessage="1" sqref="B5 I5:L5 I11:M11 I17:N17 B17:D17 B11:C11" xr:uid="{ABB0A316-BBBA-422A-9EF0-4717D342C1CD}">
      <formula1>351</formula1>
      <formula2>3970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3AB806-DE31-4617-B913-C187D46CCC58}">
          <x14:formula1>
            <xm:f>'Validation lists'!$BB$2:$BB$5</xm:f>
          </x14:formula1>
          <xm:sqref>I16:N16 B4 I4:L4 B10:C10 B16:D16 I10:M10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opLeftCell="A4" workbookViewId="0">
      <selection activeCell="B20" sqref="B20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172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39" t="s">
        <v>126</v>
      </c>
      <c r="C5" s="239"/>
      <c r="E5" s="22"/>
      <c r="F5" s="239" t="s">
        <v>127</v>
      </c>
      <c r="G5" s="239"/>
      <c r="H5" s="24"/>
      <c r="J5" s="239" t="s">
        <v>128</v>
      </c>
      <c r="K5" s="239"/>
      <c r="L5" s="24"/>
    </row>
    <row r="6" spans="1:12" s="26" customFormat="1" ht="32.25" customHeight="1" x14ac:dyDescent="0.2">
      <c r="A6" s="25"/>
      <c r="E6" s="25"/>
      <c r="F6" s="240" t="s">
        <v>129</v>
      </c>
      <c r="G6" s="240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366</v>
      </c>
      <c r="E8" s="29"/>
      <c r="F8" s="41"/>
      <c r="G8" s="32" t="s">
        <v>162</v>
      </c>
      <c r="H8" s="30"/>
      <c r="J8" s="41"/>
      <c r="K8" s="32" t="s">
        <v>131</v>
      </c>
      <c r="L8" s="30"/>
    </row>
    <row r="9" spans="1:12" x14ac:dyDescent="0.2">
      <c r="A9" s="29"/>
      <c r="C9" s="7"/>
      <c r="E9" s="29"/>
      <c r="F9" s="26"/>
      <c r="G9" s="34" t="s">
        <v>163</v>
      </c>
      <c r="H9" s="30"/>
      <c r="J9" s="26"/>
      <c r="K9" s="34" t="s">
        <v>132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159</v>
      </c>
      <c r="E11" s="29"/>
      <c r="F11" s="41"/>
      <c r="G11" s="32" t="s">
        <v>1</v>
      </c>
      <c r="H11" s="30"/>
      <c r="J11" s="41"/>
      <c r="K11" s="32" t="s">
        <v>137</v>
      </c>
      <c r="L11" s="30"/>
    </row>
    <row r="12" spans="1:12" ht="25.5" x14ac:dyDescent="0.2">
      <c r="A12" s="29"/>
      <c r="E12" s="29"/>
      <c r="F12" s="26"/>
      <c r="G12" s="34" t="s">
        <v>130</v>
      </c>
      <c r="H12" s="30"/>
      <c r="J12" s="26"/>
      <c r="K12" s="34" t="s">
        <v>138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160</v>
      </c>
      <c r="E14" s="29"/>
      <c r="F14" s="41"/>
      <c r="G14" s="32" t="s">
        <v>3</v>
      </c>
      <c r="H14" s="30"/>
      <c r="J14" s="41"/>
      <c r="K14" s="32" t="s">
        <v>139</v>
      </c>
      <c r="L14" s="30"/>
    </row>
    <row r="15" spans="1:12" ht="13.5" customHeight="1" x14ac:dyDescent="0.2">
      <c r="A15" s="29"/>
      <c r="C15" s="26"/>
      <c r="E15" s="29"/>
      <c r="F15" s="26"/>
      <c r="G15" s="34" t="s">
        <v>134</v>
      </c>
      <c r="H15" s="30"/>
      <c r="J15" s="26"/>
      <c r="K15" s="34" t="s">
        <v>140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161</v>
      </c>
      <c r="E17" s="29"/>
      <c r="F17" s="41"/>
      <c r="G17" s="32" t="s">
        <v>135</v>
      </c>
      <c r="H17" s="30"/>
      <c r="L17" s="30"/>
    </row>
    <row r="18" spans="1:12" x14ac:dyDescent="0.2">
      <c r="A18" s="29"/>
      <c r="C18" s="34"/>
      <c r="E18" s="29"/>
      <c r="F18" s="26"/>
      <c r="G18" s="34" t="s">
        <v>136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133</v>
      </c>
      <c r="E20" s="31"/>
      <c r="F20" s="41"/>
      <c r="G20" s="32" t="s">
        <v>90</v>
      </c>
      <c r="H20" s="33"/>
      <c r="L20" s="33"/>
    </row>
    <row r="21" spans="1:12" s="26" customFormat="1" ht="15" customHeight="1" x14ac:dyDescent="0.2">
      <c r="A21" s="25"/>
      <c r="E21" s="25"/>
      <c r="G21" s="34" t="s">
        <v>164</v>
      </c>
      <c r="H21" s="35"/>
      <c r="K21" s="34"/>
      <c r="L21" s="28"/>
    </row>
    <row r="22" spans="1:12" x14ac:dyDescent="0.2">
      <c r="A22" s="29"/>
      <c r="C22" s="7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</v>
      </c>
      <c r="E23" s="31"/>
      <c r="F23" s="41"/>
      <c r="G23" s="32" t="s">
        <v>165</v>
      </c>
      <c r="H23" s="33"/>
      <c r="L23" s="33"/>
    </row>
    <row r="24" spans="1:12" s="26" customFormat="1" ht="15" customHeight="1" x14ac:dyDescent="0.2">
      <c r="A24" s="25"/>
      <c r="D24" s="34"/>
      <c r="E24" s="25"/>
      <c r="G24" s="34" t="s">
        <v>166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130"/>
      <c r="E26" s="31"/>
      <c r="F26" s="41"/>
      <c r="G26" s="32" t="s">
        <v>167</v>
      </c>
      <c r="H26" s="33"/>
      <c r="L26" s="33"/>
    </row>
    <row r="27" spans="1:12" s="26" customFormat="1" ht="15" customHeight="1" x14ac:dyDescent="0.2">
      <c r="A27" s="25"/>
      <c r="E27" s="25"/>
      <c r="G27" s="34" t="s">
        <v>168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130"/>
      <c r="E29" s="31"/>
      <c r="F29" s="41"/>
      <c r="G29" s="32" t="s">
        <v>169</v>
      </c>
      <c r="H29" s="33"/>
      <c r="L29" s="33"/>
    </row>
    <row r="30" spans="1:12" s="26" customFormat="1" ht="12.75" customHeight="1" x14ac:dyDescent="0.2">
      <c r="A30" s="25"/>
      <c r="E30" s="25"/>
      <c r="G30" s="34" t="s">
        <v>170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130"/>
      <c r="E32" s="31"/>
      <c r="F32" s="41"/>
      <c r="G32" s="32" t="s">
        <v>171</v>
      </c>
      <c r="H32" s="33"/>
      <c r="L32" s="33"/>
    </row>
    <row r="33" spans="1:12" s="26" customFormat="1" ht="12.75" customHeight="1" x14ac:dyDescent="0.2">
      <c r="A33" s="25"/>
      <c r="E33" s="25"/>
      <c r="G33" s="34" t="s">
        <v>168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xQdw2Q88s1NmD+4ljgAubLOrpOzd5rhHxSkQOEIkBVxnE9hM/ty5eyPn+p3AGPWq2qz6pv2qaAgnRP/o0aEo2w==" saltValue="vMDiuujV9ilRgfKKCeAQZg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32"/>
  <sheetViews>
    <sheetView workbookViewId="0">
      <selection activeCell="AR5" sqref="AR5:AR6"/>
    </sheetView>
  </sheetViews>
  <sheetFormatPr defaultRowHeight="12.75" x14ac:dyDescent="0.2"/>
  <cols>
    <col min="1" max="1" width="42.28515625" customWidth="1"/>
    <col min="2" max="2" width="2" customWidth="1"/>
    <col min="3" max="3" width="1.5703125" customWidth="1"/>
    <col min="4" max="4" width="6.5703125" customWidth="1"/>
    <col min="5" max="5" width="1.7109375" customWidth="1"/>
    <col min="6" max="6" width="1.140625" customWidth="1"/>
    <col min="7" max="7" width="43.28515625" customWidth="1"/>
    <col min="8" max="8" width="1.7109375" customWidth="1"/>
    <col min="9" max="9" width="1" customWidth="1"/>
    <col min="10" max="10" width="29.5703125" customWidth="1"/>
    <col min="11" max="11" width="2" customWidth="1"/>
    <col min="12" max="12" width="20" bestFit="1" customWidth="1"/>
    <col min="13" max="13" width="2.140625" customWidth="1"/>
    <col min="14" max="14" width="32.5703125" bestFit="1" customWidth="1"/>
    <col min="15" max="15" width="1.7109375" customWidth="1"/>
    <col min="16" max="16" width="25.85546875" bestFit="1" customWidth="1"/>
    <col min="17" max="17" width="2" customWidth="1"/>
    <col min="18" max="18" width="11.140625" customWidth="1"/>
    <col min="19" max="19" width="1.7109375" customWidth="1"/>
    <col min="20" max="20" width="19.7109375" customWidth="1"/>
    <col min="21" max="21" width="2.5703125" customWidth="1"/>
    <col min="22" max="22" width="10.85546875" customWidth="1"/>
    <col min="23" max="23" width="2.140625" customWidth="1"/>
    <col min="24" max="24" width="24.28515625" customWidth="1"/>
    <col min="25" max="25" width="2" customWidth="1"/>
    <col min="26" max="26" width="25.28515625" customWidth="1"/>
    <col min="27" max="27" width="1.5703125" customWidth="1"/>
    <col min="28" max="28" width="29.42578125" bestFit="1" customWidth="1"/>
    <col min="29" max="29" width="1.5703125" customWidth="1"/>
    <col min="30" max="30" width="37.28515625" bestFit="1" customWidth="1"/>
    <col min="31" max="31" width="1.85546875" customWidth="1"/>
    <col min="32" max="32" width="25.28515625" customWidth="1"/>
    <col min="33" max="33" width="1.42578125" customWidth="1"/>
    <col min="34" max="34" width="12.7109375" customWidth="1"/>
    <col min="35" max="35" width="1.5703125" customWidth="1"/>
    <col min="36" max="36" width="35.42578125" customWidth="1"/>
    <col min="37" max="37" width="1.7109375" customWidth="1"/>
    <col min="38" max="38" width="53.7109375" customWidth="1"/>
    <col min="39" max="39" width="1.7109375" customWidth="1"/>
    <col min="40" max="40" width="22.5703125" customWidth="1"/>
    <col min="41" max="41" width="1.42578125" customWidth="1"/>
    <col min="42" max="42" width="25.140625" customWidth="1"/>
    <col min="44" max="44" width="18.140625" bestFit="1" customWidth="1"/>
    <col min="47" max="47" width="14.42578125" bestFit="1" customWidth="1"/>
    <col min="51" max="51" width="10.7109375" customWidth="1"/>
    <col min="52" max="52" width="28.140625" bestFit="1" customWidth="1"/>
    <col min="53" max="53" width="28.140625" customWidth="1"/>
    <col min="56" max="56" width="18" bestFit="1" customWidth="1"/>
  </cols>
  <sheetData>
    <row r="1" spans="1:73" s="4" customFormat="1" ht="51" customHeight="1" x14ac:dyDescent="0.2">
      <c r="A1" s="3" t="s">
        <v>105</v>
      </c>
      <c r="C1" s="3"/>
      <c r="D1" s="3" t="s">
        <v>31</v>
      </c>
      <c r="E1" s="3"/>
      <c r="F1" s="3"/>
      <c r="G1" s="3" t="s">
        <v>55</v>
      </c>
      <c r="H1" s="3"/>
      <c r="I1" s="3"/>
      <c r="J1" s="5" t="s">
        <v>33</v>
      </c>
      <c r="K1" s="3"/>
      <c r="L1" s="5" t="s">
        <v>34</v>
      </c>
      <c r="M1" s="3"/>
      <c r="N1" s="3" t="s">
        <v>36</v>
      </c>
      <c r="O1" s="3"/>
      <c r="P1" s="3" t="s">
        <v>37</v>
      </c>
      <c r="Q1" s="3"/>
      <c r="R1" s="3" t="s">
        <v>40</v>
      </c>
      <c r="S1" s="3"/>
      <c r="T1" s="3" t="s">
        <v>141</v>
      </c>
      <c r="U1" s="3"/>
      <c r="V1" s="5" t="s">
        <v>42</v>
      </c>
      <c r="W1" s="3"/>
      <c r="X1" s="5" t="s">
        <v>46</v>
      </c>
      <c r="Y1" s="3"/>
      <c r="Z1" s="3" t="s">
        <v>91</v>
      </c>
      <c r="AA1" s="3"/>
      <c r="AB1" s="3" t="s">
        <v>58</v>
      </c>
      <c r="AC1" s="3"/>
      <c r="AD1" s="3" t="s">
        <v>49</v>
      </c>
      <c r="AE1" s="3"/>
      <c r="AF1" s="3" t="s">
        <v>92</v>
      </c>
      <c r="AG1" s="3"/>
      <c r="AH1" s="5" t="s">
        <v>50</v>
      </c>
      <c r="AI1" s="3"/>
      <c r="AJ1" s="6" t="s">
        <v>51</v>
      </c>
      <c r="AK1" s="3"/>
      <c r="AL1" s="3" t="s">
        <v>54</v>
      </c>
      <c r="AM1" s="3"/>
      <c r="AN1" s="3" t="s">
        <v>61</v>
      </c>
      <c r="AO1" s="3"/>
      <c r="AP1" s="3" t="s">
        <v>100</v>
      </c>
      <c r="AQ1" s="3"/>
      <c r="AR1" s="3" t="s">
        <v>100</v>
      </c>
      <c r="AS1" s="3"/>
      <c r="AT1" s="3"/>
      <c r="AU1" s="3" t="s">
        <v>212</v>
      </c>
      <c r="AV1" s="3"/>
      <c r="AW1" s="3" t="s">
        <v>225</v>
      </c>
      <c r="AX1" s="3"/>
      <c r="AY1" s="3" t="s">
        <v>227</v>
      </c>
      <c r="AZ1" s="3" t="s">
        <v>324</v>
      </c>
      <c r="BA1" s="3" t="s">
        <v>325</v>
      </c>
      <c r="BB1" s="3" t="s">
        <v>323</v>
      </c>
      <c r="BC1" s="3"/>
      <c r="BD1" s="3" t="s">
        <v>339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x14ac:dyDescent="0.2">
      <c r="A2" s="7" t="s">
        <v>106</v>
      </c>
      <c r="D2">
        <v>1</v>
      </c>
      <c r="G2" s="92" t="s">
        <v>4</v>
      </c>
      <c r="J2" s="9" t="s">
        <v>369</v>
      </c>
      <c r="L2" s="10" t="s">
        <v>331</v>
      </c>
      <c r="N2" s="7" t="s">
        <v>69</v>
      </c>
      <c r="P2" s="7" t="s">
        <v>38</v>
      </c>
      <c r="R2" s="7" t="s">
        <v>41</v>
      </c>
      <c r="S2" s="7"/>
      <c r="T2" s="7" t="s">
        <v>142</v>
      </c>
      <c r="V2" s="10" t="s">
        <v>43</v>
      </c>
      <c r="X2" s="10" t="s">
        <v>158</v>
      </c>
      <c r="Z2" s="7" t="s">
        <v>125</v>
      </c>
      <c r="AB2" s="7" t="s">
        <v>48</v>
      </c>
      <c r="AD2" s="9" t="s">
        <v>89</v>
      </c>
      <c r="AF2" s="7" t="s">
        <v>96</v>
      </c>
      <c r="AH2" s="10" t="s">
        <v>314</v>
      </c>
      <c r="AJ2" s="8" t="s">
        <v>109</v>
      </c>
      <c r="AL2" s="2" t="s">
        <v>112</v>
      </c>
      <c r="AN2" t="s">
        <v>48</v>
      </c>
      <c r="AP2" s="17" t="s">
        <v>101</v>
      </c>
      <c r="AR2" s="67" t="s">
        <v>29</v>
      </c>
      <c r="AU2" t="s">
        <v>210</v>
      </c>
      <c r="AW2" t="s">
        <v>226</v>
      </c>
      <c r="AY2" s="7" t="s">
        <v>229</v>
      </c>
      <c r="AZ2" s="7" t="s">
        <v>303</v>
      </c>
      <c r="BA2" s="7" t="s">
        <v>304</v>
      </c>
      <c r="BB2">
        <v>351</v>
      </c>
      <c r="BD2" s="7" t="s">
        <v>340</v>
      </c>
      <c r="BF2" s="127" t="s">
        <v>365</v>
      </c>
    </row>
    <row r="3" spans="1:73" ht="15" x14ac:dyDescent="0.2">
      <c r="A3" s="7" t="s">
        <v>107</v>
      </c>
      <c r="D3">
        <v>2</v>
      </c>
      <c r="G3" s="93" t="s">
        <v>11</v>
      </c>
      <c r="J3" s="9" t="s">
        <v>370</v>
      </c>
      <c r="L3" s="2" t="s">
        <v>332</v>
      </c>
      <c r="N3" s="7" t="s">
        <v>70</v>
      </c>
      <c r="P3" s="7" t="s">
        <v>39</v>
      </c>
      <c r="R3" s="7" t="s">
        <v>188</v>
      </c>
      <c r="S3" s="7"/>
      <c r="T3" s="7" t="s">
        <v>143</v>
      </c>
      <c r="V3" s="2" t="s">
        <v>44</v>
      </c>
      <c r="X3" s="2" t="s">
        <v>47</v>
      </c>
      <c r="Z3" s="7" t="s">
        <v>312</v>
      </c>
      <c r="AB3" s="7" t="s">
        <v>59</v>
      </c>
      <c r="AD3" s="9" t="s">
        <v>238</v>
      </c>
      <c r="AF3" s="7" t="s">
        <v>97</v>
      </c>
      <c r="AH3" s="2" t="s">
        <v>9</v>
      </c>
      <c r="AJ3" s="7" t="s">
        <v>110</v>
      </c>
      <c r="AL3" s="10" t="s">
        <v>113</v>
      </c>
      <c r="AN3" t="s">
        <v>62</v>
      </c>
      <c r="AP3" s="17" t="s">
        <v>102</v>
      </c>
      <c r="AR3" s="9" t="s">
        <v>89</v>
      </c>
      <c r="AU3" t="s">
        <v>211</v>
      </c>
      <c r="AW3" s="7" t="s">
        <v>231</v>
      </c>
      <c r="AY3" s="7" t="s">
        <v>230</v>
      </c>
      <c r="AZ3" s="7" t="s">
        <v>304</v>
      </c>
      <c r="BA3" t="s">
        <v>305</v>
      </c>
      <c r="BB3">
        <v>551</v>
      </c>
      <c r="BD3" s="7" t="s">
        <v>341</v>
      </c>
    </row>
    <row r="4" spans="1:73" ht="15" x14ac:dyDescent="0.2">
      <c r="A4" s="7" t="s">
        <v>108</v>
      </c>
      <c r="D4">
        <v>3</v>
      </c>
      <c r="G4" s="94" t="s">
        <v>239</v>
      </c>
      <c r="J4" s="9" t="s">
        <v>124</v>
      </c>
      <c r="L4" s="2" t="s">
        <v>35</v>
      </c>
      <c r="N4" s="7" t="s">
        <v>71</v>
      </c>
      <c r="P4" s="7" t="s">
        <v>8</v>
      </c>
      <c r="R4" s="7" t="s">
        <v>157</v>
      </c>
      <c r="S4" s="7"/>
      <c r="T4" s="7" t="s">
        <v>144</v>
      </c>
      <c r="V4" s="2" t="s">
        <v>45</v>
      </c>
      <c r="Z4" t="s">
        <v>313</v>
      </c>
      <c r="AB4" s="7" t="s">
        <v>60</v>
      </c>
      <c r="AD4" s="7" t="s">
        <v>48</v>
      </c>
      <c r="AF4" s="7" t="s">
        <v>98</v>
      </c>
      <c r="AJ4" s="7" t="s">
        <v>111</v>
      </c>
      <c r="AL4" s="7" t="s">
        <v>114</v>
      </c>
      <c r="AN4" t="s">
        <v>63</v>
      </c>
      <c r="AP4" s="17" t="s">
        <v>103</v>
      </c>
      <c r="AR4" s="9" t="s">
        <v>238</v>
      </c>
      <c r="AU4" t="s">
        <v>35</v>
      </c>
      <c r="AZ4" t="s">
        <v>305</v>
      </c>
      <c r="BA4" t="s">
        <v>306</v>
      </c>
      <c r="BB4">
        <v>851</v>
      </c>
      <c r="BD4" s="7" t="s">
        <v>342</v>
      </c>
    </row>
    <row r="5" spans="1:73" ht="15" x14ac:dyDescent="0.2">
      <c r="D5">
        <v>4</v>
      </c>
      <c r="G5" s="93" t="s">
        <v>12</v>
      </c>
      <c r="J5" s="9" t="s">
        <v>371</v>
      </c>
      <c r="L5" s="2" t="s">
        <v>333</v>
      </c>
      <c r="N5" s="7" t="s">
        <v>72</v>
      </c>
      <c r="R5" s="7" t="s">
        <v>67</v>
      </c>
      <c r="S5" s="7"/>
      <c r="T5" s="7" t="s">
        <v>145</v>
      </c>
      <c r="V5" s="2"/>
      <c r="Z5" s="7" t="s">
        <v>48</v>
      </c>
      <c r="AF5" s="7" t="s">
        <v>99</v>
      </c>
      <c r="AJ5" s="8" t="s">
        <v>6</v>
      </c>
      <c r="AL5" s="2" t="s">
        <v>10</v>
      </c>
      <c r="AN5" t="s">
        <v>64</v>
      </c>
      <c r="AP5" s="17" t="s">
        <v>104</v>
      </c>
      <c r="AR5" s="9" t="s">
        <v>394</v>
      </c>
      <c r="AZ5" t="s">
        <v>306</v>
      </c>
      <c r="BA5" t="s">
        <v>308</v>
      </c>
      <c r="BB5">
        <v>1178</v>
      </c>
      <c r="BD5" s="7" t="s">
        <v>343</v>
      </c>
    </row>
    <row r="6" spans="1:73" x14ac:dyDescent="0.2">
      <c r="D6">
        <v>5</v>
      </c>
      <c r="G6" s="95" t="s">
        <v>56</v>
      </c>
      <c r="J6" s="9" t="s">
        <v>372</v>
      </c>
      <c r="L6" s="7" t="s">
        <v>329</v>
      </c>
      <c r="N6" s="7" t="s">
        <v>73</v>
      </c>
      <c r="T6" s="7" t="s">
        <v>146</v>
      </c>
      <c r="AF6" s="7" t="s">
        <v>93</v>
      </c>
      <c r="AJ6" s="8" t="s">
        <v>52</v>
      </c>
      <c r="AL6" s="1" t="s">
        <v>115</v>
      </c>
      <c r="AN6" t="s">
        <v>65</v>
      </c>
      <c r="AR6" s="7" t="s">
        <v>219</v>
      </c>
      <c r="AZ6" t="s">
        <v>308</v>
      </c>
      <c r="BA6" t="s">
        <v>309</v>
      </c>
      <c r="BD6" s="7" t="s">
        <v>344</v>
      </c>
    </row>
    <row r="7" spans="1:73" x14ac:dyDescent="0.2">
      <c r="D7">
        <v>6</v>
      </c>
      <c r="G7" s="96" t="s">
        <v>240</v>
      </c>
      <c r="J7" s="9" t="s">
        <v>373</v>
      </c>
      <c r="L7" s="2"/>
      <c r="N7" s="7" t="s">
        <v>74</v>
      </c>
      <c r="T7" s="7" t="s">
        <v>147</v>
      </c>
      <c r="AF7" s="7" t="s">
        <v>94</v>
      </c>
      <c r="AJ7" s="8" t="s">
        <v>53</v>
      </c>
      <c r="AL7" s="1" t="s">
        <v>116</v>
      </c>
      <c r="AN7" t="s">
        <v>66</v>
      </c>
      <c r="AR7" s="7" t="s">
        <v>220</v>
      </c>
      <c r="AZ7" t="s">
        <v>309</v>
      </c>
      <c r="BA7" t="s">
        <v>307</v>
      </c>
      <c r="BD7" s="7" t="s">
        <v>346</v>
      </c>
    </row>
    <row r="8" spans="1:73" x14ac:dyDescent="0.2">
      <c r="G8" s="97" t="s">
        <v>241</v>
      </c>
      <c r="J8" s="9" t="s">
        <v>374</v>
      </c>
      <c r="L8" s="2"/>
      <c r="N8" s="7" t="s">
        <v>75</v>
      </c>
      <c r="T8" s="7" t="s">
        <v>148</v>
      </c>
      <c r="AF8" s="7" t="s">
        <v>95</v>
      </c>
      <c r="AL8" s="2" t="s">
        <v>23</v>
      </c>
      <c r="AR8" s="7" t="s">
        <v>221</v>
      </c>
      <c r="AZ8" t="s">
        <v>307</v>
      </c>
      <c r="BA8" t="s">
        <v>310</v>
      </c>
      <c r="BD8" s="7" t="s">
        <v>345</v>
      </c>
    </row>
    <row r="9" spans="1:73" x14ac:dyDescent="0.2">
      <c r="G9" s="96" t="s">
        <v>242</v>
      </c>
      <c r="J9" s="9" t="s">
        <v>375</v>
      </c>
      <c r="N9" s="7" t="s">
        <v>76</v>
      </c>
      <c r="T9" s="7" t="s">
        <v>149</v>
      </c>
      <c r="AF9" s="7" t="s">
        <v>48</v>
      </c>
      <c r="AL9" s="2" t="s">
        <v>117</v>
      </c>
      <c r="AR9" s="7" t="s">
        <v>222</v>
      </c>
      <c r="AZ9" t="s">
        <v>310</v>
      </c>
      <c r="BA9" t="s">
        <v>311</v>
      </c>
      <c r="BD9" t="s">
        <v>347</v>
      </c>
    </row>
    <row r="10" spans="1:73" x14ac:dyDescent="0.2">
      <c r="G10" s="98" t="s">
        <v>243</v>
      </c>
      <c r="J10" s="9" t="s">
        <v>24</v>
      </c>
      <c r="L10" s="5" t="s">
        <v>330</v>
      </c>
      <c r="N10" s="7" t="s">
        <v>77</v>
      </c>
      <c r="P10" s="3" t="s">
        <v>234</v>
      </c>
      <c r="T10" s="7" t="s">
        <v>150</v>
      </c>
      <c r="AB10" s="13"/>
      <c r="AL10" s="7" t="s">
        <v>118</v>
      </c>
      <c r="AR10" s="7" t="s">
        <v>223</v>
      </c>
      <c r="AZ10" t="s">
        <v>311</v>
      </c>
      <c r="BD10" t="s">
        <v>348</v>
      </c>
    </row>
    <row r="11" spans="1:73" x14ac:dyDescent="0.2">
      <c r="G11" s="96" t="s">
        <v>244</v>
      </c>
      <c r="J11" s="9" t="s">
        <v>376</v>
      </c>
      <c r="L11" s="7" t="s">
        <v>334</v>
      </c>
      <c r="N11" s="7" t="s">
        <v>78</v>
      </c>
      <c r="P11" t="s">
        <v>230</v>
      </c>
      <c r="T11" s="7" t="s">
        <v>151</v>
      </c>
      <c r="AL11" s="7" t="s">
        <v>119</v>
      </c>
      <c r="AR11" s="17" t="s">
        <v>101</v>
      </c>
      <c r="BD11" t="s">
        <v>349</v>
      </c>
    </row>
    <row r="12" spans="1:73" x14ac:dyDescent="0.2">
      <c r="G12" s="97" t="s">
        <v>245</v>
      </c>
      <c r="J12" s="9" t="s">
        <v>377</v>
      </c>
      <c r="L12" s="7" t="s">
        <v>335</v>
      </c>
      <c r="N12" s="7" t="s">
        <v>79</v>
      </c>
      <c r="P12" s="7" t="s">
        <v>142</v>
      </c>
      <c r="T12" s="7" t="s">
        <v>152</v>
      </c>
      <c r="AL12" s="7" t="s">
        <v>120</v>
      </c>
      <c r="AR12" s="17" t="s">
        <v>102</v>
      </c>
      <c r="BD12" t="s">
        <v>350</v>
      </c>
    </row>
    <row r="13" spans="1:73" x14ac:dyDescent="0.2">
      <c r="G13" s="99" t="s">
        <v>246</v>
      </c>
      <c r="J13" s="9" t="s">
        <v>378</v>
      </c>
      <c r="L13" s="7" t="s">
        <v>338</v>
      </c>
      <c r="N13" s="7" t="s">
        <v>80</v>
      </c>
      <c r="P13" s="7" t="s">
        <v>143</v>
      </c>
      <c r="T13" s="7" t="s">
        <v>153</v>
      </c>
      <c r="AL13" s="1" t="s">
        <v>121</v>
      </c>
      <c r="AR13" s="17" t="s">
        <v>103</v>
      </c>
      <c r="BD13" t="s">
        <v>351</v>
      </c>
    </row>
    <row r="14" spans="1:73" x14ac:dyDescent="0.2">
      <c r="G14" s="97" t="s">
        <v>13</v>
      </c>
      <c r="J14" s="9" t="s">
        <v>379</v>
      </c>
      <c r="L14" s="1" t="s">
        <v>336</v>
      </c>
      <c r="N14" s="7" t="s">
        <v>81</v>
      </c>
      <c r="P14" s="7" t="s">
        <v>144</v>
      </c>
      <c r="T14" s="7" t="s">
        <v>154</v>
      </c>
      <c r="AL14" s="1" t="s">
        <v>233</v>
      </c>
      <c r="AR14" s="17" t="s">
        <v>104</v>
      </c>
      <c r="BD14" t="s">
        <v>352</v>
      </c>
    </row>
    <row r="15" spans="1:73" ht="25.5" x14ac:dyDescent="0.2">
      <c r="G15" s="96" t="s">
        <v>17</v>
      </c>
      <c r="J15" s="9" t="s">
        <v>380</v>
      </c>
      <c r="L15" s="1" t="s">
        <v>329</v>
      </c>
      <c r="N15" s="7" t="s">
        <v>82</v>
      </c>
      <c r="P15" s="7" t="s">
        <v>145</v>
      </c>
      <c r="T15" s="7" t="s">
        <v>156</v>
      </c>
      <c r="Z15" s="67" t="s">
        <v>30</v>
      </c>
      <c r="AB15" s="3" t="s">
        <v>237</v>
      </c>
      <c r="AL15" s="1" t="s">
        <v>232</v>
      </c>
      <c r="AR15" s="17"/>
      <c r="BD15" t="s">
        <v>353</v>
      </c>
    </row>
    <row r="16" spans="1:73" x14ac:dyDescent="0.2">
      <c r="G16" s="97" t="s">
        <v>68</v>
      </c>
      <c r="J16" s="9" t="s">
        <v>381</v>
      </c>
      <c r="N16" s="7" t="s">
        <v>83</v>
      </c>
      <c r="P16" s="7" t="s">
        <v>146</v>
      </c>
      <c r="T16" s="7" t="s">
        <v>155</v>
      </c>
      <c r="Z16" s="7" t="s">
        <v>125</v>
      </c>
      <c r="AB16" s="7" t="s">
        <v>229</v>
      </c>
      <c r="AL16" s="1"/>
      <c r="AR16" s="17"/>
      <c r="BD16" t="s">
        <v>354</v>
      </c>
    </row>
    <row r="17" spans="7:56" x14ac:dyDescent="0.2">
      <c r="G17" s="96" t="s">
        <v>14</v>
      </c>
      <c r="J17" s="9" t="s">
        <v>382</v>
      </c>
      <c r="L17" s="1"/>
      <c r="N17" s="7" t="s">
        <v>84</v>
      </c>
      <c r="P17" s="7" t="s">
        <v>147</v>
      </c>
      <c r="Z17" s="7" t="s">
        <v>48</v>
      </c>
      <c r="AB17" s="7" t="s">
        <v>230</v>
      </c>
      <c r="AR17" s="68" t="s">
        <v>218</v>
      </c>
      <c r="BD17" t="s">
        <v>355</v>
      </c>
    </row>
    <row r="18" spans="7:56" x14ac:dyDescent="0.2">
      <c r="G18" s="96" t="s">
        <v>392</v>
      </c>
      <c r="J18" s="9" t="s">
        <v>383</v>
      </c>
      <c r="L18" s="1"/>
      <c r="N18" s="7" t="s">
        <v>85</v>
      </c>
      <c r="P18" s="7" t="s">
        <v>148</v>
      </c>
      <c r="AL18" s="2"/>
      <c r="AR18" s="9" t="s">
        <v>89</v>
      </c>
      <c r="BD18" t="s">
        <v>356</v>
      </c>
    </row>
    <row r="19" spans="7:56" x14ac:dyDescent="0.2">
      <c r="G19" s="97" t="s">
        <v>247</v>
      </c>
      <c r="J19" s="9" t="s">
        <v>384</v>
      </c>
      <c r="N19" s="7" t="s">
        <v>86</v>
      </c>
      <c r="P19" s="7" t="s">
        <v>149</v>
      </c>
      <c r="AR19" s="9" t="s">
        <v>238</v>
      </c>
      <c r="BD19" t="s">
        <v>357</v>
      </c>
    </row>
    <row r="20" spans="7:56" x14ac:dyDescent="0.2">
      <c r="G20" s="96" t="s">
        <v>248</v>
      </c>
      <c r="J20" s="9" t="s">
        <v>385</v>
      </c>
      <c r="N20" s="7" t="s">
        <v>87</v>
      </c>
      <c r="P20" s="7" t="s">
        <v>150</v>
      </c>
      <c r="R20" s="3"/>
      <c r="AR20" t="s">
        <v>214</v>
      </c>
      <c r="BD20" t="s">
        <v>358</v>
      </c>
    </row>
    <row r="21" spans="7:56" x14ac:dyDescent="0.2">
      <c r="G21" s="97" t="s">
        <v>249</v>
      </c>
      <c r="J21" s="9" t="s">
        <v>386</v>
      </c>
      <c r="L21" s="3" t="s">
        <v>337</v>
      </c>
      <c r="N21" s="7" t="s">
        <v>88</v>
      </c>
      <c r="P21" s="7" t="s">
        <v>151</v>
      </c>
      <c r="AR21" t="s">
        <v>215</v>
      </c>
      <c r="BD21" t="s">
        <v>359</v>
      </c>
    </row>
    <row r="22" spans="7:56" x14ac:dyDescent="0.2">
      <c r="G22" s="96" t="s">
        <v>21</v>
      </c>
      <c r="J22" s="9" t="s">
        <v>387</v>
      </c>
      <c r="L22" s="7" t="s">
        <v>9</v>
      </c>
      <c r="P22" s="7" t="s">
        <v>152</v>
      </c>
      <c r="AR22" t="s">
        <v>213</v>
      </c>
    </row>
    <row r="23" spans="7:56" x14ac:dyDescent="0.2">
      <c r="G23" s="97" t="s">
        <v>250</v>
      </c>
      <c r="J23" s="9" t="s">
        <v>388</v>
      </c>
      <c r="P23" s="7" t="s">
        <v>153</v>
      </c>
      <c r="AR23" s="7" t="s">
        <v>216</v>
      </c>
    </row>
    <row r="24" spans="7:56" x14ac:dyDescent="0.2">
      <c r="G24" s="96" t="s">
        <v>251</v>
      </c>
      <c r="J24" s="9" t="s">
        <v>389</v>
      </c>
      <c r="P24" s="7" t="s">
        <v>154</v>
      </c>
      <c r="AR24" s="7" t="s">
        <v>217</v>
      </c>
    </row>
    <row r="25" spans="7:56" x14ac:dyDescent="0.2">
      <c r="G25" s="97" t="s">
        <v>252</v>
      </c>
      <c r="J25" s="9" t="s">
        <v>390</v>
      </c>
      <c r="P25" s="7" t="s">
        <v>156</v>
      </c>
    </row>
    <row r="26" spans="7:56" x14ac:dyDescent="0.2">
      <c r="G26" s="96" t="s">
        <v>253</v>
      </c>
      <c r="J26" s="8"/>
      <c r="P26" s="7" t="s">
        <v>155</v>
      </c>
      <c r="AL26" s="10"/>
    </row>
    <row r="27" spans="7:56" x14ac:dyDescent="0.2">
      <c r="G27" s="97" t="s">
        <v>122</v>
      </c>
      <c r="J27" s="8"/>
      <c r="L27" s="5" t="s">
        <v>30</v>
      </c>
      <c r="AR27" s="67" t="s">
        <v>30</v>
      </c>
    </row>
    <row r="28" spans="7:56" x14ac:dyDescent="0.2">
      <c r="G28" s="96" t="s">
        <v>254</v>
      </c>
      <c r="J28" s="8"/>
      <c r="L28" s="10" t="s">
        <v>191</v>
      </c>
      <c r="AL28" s="1"/>
      <c r="AR28" s="17" t="s">
        <v>101</v>
      </c>
    </row>
    <row r="29" spans="7:56" x14ac:dyDescent="0.2">
      <c r="G29" s="97" t="s">
        <v>255</v>
      </c>
      <c r="J29" s="8"/>
      <c r="L29" s="2" t="s">
        <v>190</v>
      </c>
      <c r="AR29" s="17" t="s">
        <v>102</v>
      </c>
    </row>
    <row r="30" spans="7:56" x14ac:dyDescent="0.2">
      <c r="G30" s="96" t="s">
        <v>256</v>
      </c>
      <c r="J30" s="8"/>
      <c r="L30" s="2" t="s">
        <v>192</v>
      </c>
      <c r="AR30" s="17" t="s">
        <v>103</v>
      </c>
    </row>
    <row r="31" spans="7:56" x14ac:dyDescent="0.2">
      <c r="G31" s="97" t="s">
        <v>393</v>
      </c>
      <c r="J31" s="8"/>
      <c r="L31" s="1" t="s">
        <v>193</v>
      </c>
      <c r="AR31" s="17" t="s">
        <v>104</v>
      </c>
    </row>
    <row r="32" spans="7:56" x14ac:dyDescent="0.2">
      <c r="G32" s="96" t="s">
        <v>257</v>
      </c>
      <c r="J32" s="8"/>
      <c r="L32" s="1" t="s">
        <v>194</v>
      </c>
    </row>
    <row r="33" spans="7:12" x14ac:dyDescent="0.2">
      <c r="G33" s="97" t="s">
        <v>258</v>
      </c>
      <c r="J33" s="8"/>
      <c r="L33" s="10" t="s">
        <v>195</v>
      </c>
    </row>
    <row r="34" spans="7:12" x14ac:dyDescent="0.2">
      <c r="G34" s="96" t="s">
        <v>259</v>
      </c>
      <c r="J34" s="8"/>
      <c r="L34" s="2" t="s">
        <v>196</v>
      </c>
    </row>
    <row r="35" spans="7:12" x14ac:dyDescent="0.2">
      <c r="G35" s="98" t="s">
        <v>260</v>
      </c>
      <c r="J35" s="8"/>
      <c r="L35" s="2" t="s">
        <v>197</v>
      </c>
    </row>
    <row r="36" spans="7:12" x14ac:dyDescent="0.2">
      <c r="G36" s="96" t="s">
        <v>18</v>
      </c>
      <c r="J36" s="8"/>
      <c r="L36" s="1" t="s">
        <v>198</v>
      </c>
    </row>
    <row r="37" spans="7:12" x14ac:dyDescent="0.2">
      <c r="G37" s="97" t="s">
        <v>261</v>
      </c>
      <c r="J37" s="8"/>
      <c r="L37" s="1" t="s">
        <v>199</v>
      </c>
    </row>
    <row r="38" spans="7:12" x14ac:dyDescent="0.2">
      <c r="G38" s="96" t="s">
        <v>57</v>
      </c>
      <c r="J38" s="8"/>
      <c r="L38" s="7" t="s">
        <v>200</v>
      </c>
    </row>
    <row r="39" spans="7:12" x14ac:dyDescent="0.2">
      <c r="G39" s="97" t="s">
        <v>262</v>
      </c>
      <c r="J39" s="8"/>
    </row>
    <row r="40" spans="7:12" x14ac:dyDescent="0.2">
      <c r="G40" s="96" t="s">
        <v>263</v>
      </c>
      <c r="J40" s="8"/>
    </row>
    <row r="41" spans="7:12" x14ac:dyDescent="0.2">
      <c r="G41" s="97" t="s">
        <v>15</v>
      </c>
      <c r="J41" s="8"/>
    </row>
    <row r="42" spans="7:12" x14ac:dyDescent="0.2">
      <c r="G42" s="96" t="s">
        <v>264</v>
      </c>
      <c r="J42" s="8"/>
    </row>
    <row r="43" spans="7:12" x14ac:dyDescent="0.2">
      <c r="G43" s="97" t="s">
        <v>265</v>
      </c>
      <c r="J43" s="8"/>
    </row>
    <row r="44" spans="7:12" x14ac:dyDescent="0.2">
      <c r="G44" s="100" t="s">
        <v>5</v>
      </c>
      <c r="J44" s="8"/>
    </row>
    <row r="45" spans="7:12" x14ac:dyDescent="0.2">
      <c r="G45" s="97" t="s">
        <v>16</v>
      </c>
    </row>
    <row r="46" spans="7:12" x14ac:dyDescent="0.2">
      <c r="G46" s="96" t="s">
        <v>266</v>
      </c>
    </row>
    <row r="47" spans="7:12" x14ac:dyDescent="0.2">
      <c r="G47" s="97" t="s">
        <v>267</v>
      </c>
    </row>
    <row r="48" spans="7:12" x14ac:dyDescent="0.2">
      <c r="G48" s="96" t="s">
        <v>19</v>
      </c>
    </row>
    <row r="49" spans="7:7" x14ac:dyDescent="0.2">
      <c r="G49" s="97" t="s">
        <v>268</v>
      </c>
    </row>
    <row r="50" spans="7:7" x14ac:dyDescent="0.2">
      <c r="G50" s="97" t="s">
        <v>269</v>
      </c>
    </row>
    <row r="51" spans="7:7" x14ac:dyDescent="0.2">
      <c r="G51" s="96" t="s">
        <v>270</v>
      </c>
    </row>
    <row r="52" spans="7:7" x14ac:dyDescent="0.2">
      <c r="G52" s="97" t="s">
        <v>271</v>
      </c>
    </row>
    <row r="53" spans="7:7" x14ac:dyDescent="0.2">
      <c r="G53" s="96" t="s">
        <v>272</v>
      </c>
    </row>
    <row r="54" spans="7:7" x14ac:dyDescent="0.2">
      <c r="G54" s="97" t="s">
        <v>273</v>
      </c>
    </row>
    <row r="55" spans="7:7" x14ac:dyDescent="0.2">
      <c r="G55" s="96" t="s">
        <v>274</v>
      </c>
    </row>
    <row r="56" spans="7:7" x14ac:dyDescent="0.2">
      <c r="G56" s="97" t="s">
        <v>275</v>
      </c>
    </row>
    <row r="57" spans="7:7" x14ac:dyDescent="0.2">
      <c r="G57" s="96" t="s">
        <v>20</v>
      </c>
    </row>
    <row r="58" spans="7:7" x14ac:dyDescent="0.2">
      <c r="G58" s="97" t="s">
        <v>276</v>
      </c>
    </row>
    <row r="59" spans="7:7" x14ac:dyDescent="0.2">
      <c r="G59" s="96" t="s">
        <v>123</v>
      </c>
    </row>
    <row r="60" spans="7:7" x14ac:dyDescent="0.2">
      <c r="G60" s="97" t="s">
        <v>32</v>
      </c>
    </row>
    <row r="61" spans="7:7" ht="15" x14ac:dyDescent="0.25">
      <c r="G61" s="140" t="s">
        <v>391</v>
      </c>
    </row>
    <row r="62" spans="7:7" x14ac:dyDescent="0.2">
      <c r="G62" s="96" t="s">
        <v>277</v>
      </c>
    </row>
    <row r="63" spans="7:7" x14ac:dyDescent="0.2">
      <c r="G63" s="97" t="s">
        <v>278</v>
      </c>
    </row>
    <row r="64" spans="7:7" x14ac:dyDescent="0.2">
      <c r="G64" s="96" t="s">
        <v>279</v>
      </c>
    </row>
    <row r="65" spans="7:7" x14ac:dyDescent="0.2">
      <c r="G65" s="97" t="s">
        <v>280</v>
      </c>
    </row>
    <row r="66" spans="7:7" x14ac:dyDescent="0.2">
      <c r="G66" s="96" t="s">
        <v>281</v>
      </c>
    </row>
    <row r="67" spans="7:7" x14ac:dyDescent="0.2">
      <c r="G67" s="97" t="s">
        <v>282</v>
      </c>
    </row>
    <row r="68" spans="7:7" x14ac:dyDescent="0.2">
      <c r="G68" s="96" t="s">
        <v>283</v>
      </c>
    </row>
    <row r="69" spans="7:7" x14ac:dyDescent="0.2">
      <c r="G69" s="97" t="s">
        <v>22</v>
      </c>
    </row>
    <row r="70" spans="7:7" x14ac:dyDescent="0.2">
      <c r="G70" s="96" t="s">
        <v>284</v>
      </c>
    </row>
    <row r="71" spans="7:7" x14ac:dyDescent="0.2">
      <c r="G71" s="97" t="s">
        <v>285</v>
      </c>
    </row>
    <row r="72" spans="7:7" x14ac:dyDescent="0.2">
      <c r="G72" s="96" t="s">
        <v>286</v>
      </c>
    </row>
    <row r="73" spans="7:7" x14ac:dyDescent="0.2">
      <c r="G73" s="97" t="s">
        <v>287</v>
      </c>
    </row>
    <row r="74" spans="7:7" x14ac:dyDescent="0.2">
      <c r="G74" s="96" t="s">
        <v>288</v>
      </c>
    </row>
    <row r="75" spans="7:7" x14ac:dyDescent="0.2">
      <c r="G75" s="97" t="s">
        <v>289</v>
      </c>
    </row>
    <row r="76" spans="7:7" x14ac:dyDescent="0.2">
      <c r="G76" s="96" t="s">
        <v>290</v>
      </c>
    </row>
    <row r="77" spans="7:7" x14ac:dyDescent="0.2">
      <c r="G77" s="97" t="s">
        <v>291</v>
      </c>
    </row>
    <row r="78" spans="7:7" x14ac:dyDescent="0.2">
      <c r="G78" s="101" t="s">
        <v>292</v>
      </c>
    </row>
    <row r="79" spans="7:7" x14ac:dyDescent="0.2">
      <c r="G79" s="102" t="s">
        <v>293</v>
      </c>
    </row>
    <row r="80" spans="7:7" x14ac:dyDescent="0.2">
      <c r="G80" s="103" t="s">
        <v>294</v>
      </c>
    </row>
    <row r="81" spans="7:7" x14ac:dyDescent="0.2">
      <c r="G81" s="103" t="s">
        <v>295</v>
      </c>
    </row>
    <row r="82" spans="7:7" x14ac:dyDescent="0.2">
      <c r="G82" s="104" t="s">
        <v>296</v>
      </c>
    </row>
    <row r="83" spans="7:7" x14ac:dyDescent="0.2">
      <c r="G83" s="12"/>
    </row>
    <row r="84" spans="7:7" x14ac:dyDescent="0.2">
      <c r="G84" s="11"/>
    </row>
    <row r="85" spans="7:7" x14ac:dyDescent="0.2">
      <c r="G85" s="12"/>
    </row>
    <row r="86" spans="7:7" x14ac:dyDescent="0.2">
      <c r="G86" s="11"/>
    </row>
    <row r="87" spans="7:7" x14ac:dyDescent="0.2">
      <c r="G87" s="15"/>
    </row>
    <row r="88" spans="7:7" x14ac:dyDescent="0.2">
      <c r="G88" s="11"/>
    </row>
    <row r="89" spans="7:7" x14ac:dyDescent="0.2">
      <c r="G89" s="11"/>
    </row>
    <row r="90" spans="7:7" x14ac:dyDescent="0.2">
      <c r="G90" s="12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2"/>
    </row>
    <row r="95" spans="7:7" x14ac:dyDescent="0.2">
      <c r="G95" s="11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1"/>
    </row>
    <row r="101" spans="7:7" x14ac:dyDescent="0.2">
      <c r="G101" s="11"/>
    </row>
    <row r="102" spans="7:7" x14ac:dyDescent="0.2">
      <c r="G102" s="12"/>
    </row>
    <row r="103" spans="7:7" x14ac:dyDescent="0.2">
      <c r="G103" s="12"/>
    </row>
    <row r="104" spans="7:7" x14ac:dyDescent="0.2">
      <c r="G104" s="15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4"/>
    </row>
    <row r="109" spans="7:7" x14ac:dyDescent="0.2">
      <c r="G109" s="16"/>
    </row>
    <row r="110" spans="7:7" x14ac:dyDescent="0.2">
      <c r="G110" s="16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6"/>
    </row>
    <row r="115" spans="7:7" x14ac:dyDescent="0.2">
      <c r="G115" s="16"/>
    </row>
    <row r="116" spans="7:7" x14ac:dyDescent="0.2">
      <c r="G116" s="16"/>
    </row>
    <row r="117" spans="7:7" x14ac:dyDescent="0.2">
      <c r="G117" s="16"/>
    </row>
    <row r="118" spans="7:7" x14ac:dyDescent="0.2">
      <c r="G118" s="16"/>
    </row>
    <row r="119" spans="7:7" x14ac:dyDescent="0.2">
      <c r="G119" s="16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</sheetData>
  <sheetProtection algorithmName="SHA-512" hashValue="Tp51ZUyq0xbFDVkSKfcqAze1V3wXcb7GfwFQ1mHzHsLc5e/6ItyLjGw0g48PrRwYmzrwvJUeFyRnJNXp7oeF/g==" saltValue="H/PFTgmVqv+CqxEu7FZlDw==" spinCount="100000" sheet="1" selectLockedCells="1" selectUnlockedCells="1"/>
  <conditionalFormatting sqref="G4 G6">
    <cfRule type="containsText" dxfId="0" priority="1" operator="containsText" text="DO NOT">
      <formula>NOT(ISERROR(SEARCH("DO NOT",G4)))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IGLU Easyscreen</vt:lpstr>
      <vt:lpstr>Window Width Calculator</vt:lpstr>
      <vt:lpstr>Checklist</vt:lpstr>
      <vt:lpstr>Validation lists</vt:lpstr>
      <vt:lpstr>ManBay</vt:lpstr>
      <vt:lpstr>ManHand</vt:lpstr>
      <vt:lpstr>PowBay</vt:lpstr>
      <vt:lpstr>PowHand</vt:lpstr>
      <vt:lpstr>'IGLU Easyscreen'!Print_Area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2022-05-29T23:22:09Z</cp:lastPrinted>
  <dcterms:created xsi:type="dcterms:W3CDTF">2002-04-18T07:06:17Z</dcterms:created>
  <dcterms:modified xsi:type="dcterms:W3CDTF">2023-12-20T22:30:18Z</dcterms:modified>
</cp:coreProperties>
</file>